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<sst xmlns="http://schemas.openxmlformats.org/spreadsheetml/2006/main" count="436" uniqueCount="325">
  <si>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</si>
  <si>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</si>
  <si>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</si>
  <si>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</si>
  <si>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</si>
  <si>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</si>
  <si>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</si>
  <si>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</si>
  <si>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</si>
  <si>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</si>
  <si>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</si>
  <si>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</si>
  <si>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</si>
  <si>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</si>
  <si>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</si>
  <si>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</si>
  <si>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</si>
  <si>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</si>
  <si>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</si>
  <si>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</si>
  <si>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</si>
  <si>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</si>
  <si>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32,14 (сез)</t>
  </si>
  <si>
    <t>74,67 (з р/суш)
 69,01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</si>
  <si>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</si>
  <si>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</si>
  <si>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</si>
  <si>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</si>
  <si>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</si>
  <si>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</si>
  <si>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</si>
  <si>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</si>
  <si>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</si>
  <si>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</si>
  <si>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</si>
  <si>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</si>
  <si>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</si>
  <si>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</si>
  <si>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</si>
  <si>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</si>
  <si>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</si>
  <si>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</si>
  <si>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</si>
  <si>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</si>
  <si>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</si>
  <si>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</si>
  <si>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</si>
  <si>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</si>
  <si>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</si>
  <si>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</si>
  <si>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</si>
  <si>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</si>
  <si>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</si>
  <si>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</si>
  <si>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</si>
  <si>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</si>
  <si>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</si>
  <si>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</si>
  <si>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</si>
  <si>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</si>
  <si>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</si>
  <si>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</si>
  <si>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</si>
  <si>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</si>
  <si>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</si>
  <si>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</si>
  <si>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</si>
  <si>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</si>
  <si>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</si>
  <si>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</si>
  <si>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</si>
  <si>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</si>
  <si>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</si>
  <si>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</si>
  <si>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</si>
  <si>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</si>
  <si>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</si>
  <si>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</si>
  <si>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</si>
  <si>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</si>
  <si>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</si>
  <si>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</si>
  <si>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</si>
  <si>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</si>
  <si>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</si>
  <si>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</si>
  <si>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</si>
  <si>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</si>
  <si>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</si>
  <si>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</si>
  <si>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</si>
  <si>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</si>
  <si>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</si>
  <si>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</si>
  <si>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</si>
  <si>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</si>
  <si>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</si>
  <si>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</si>
  <si>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</si>
  <si>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</si>
  <si>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</si>
  <si>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</si>
  <si>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</si>
  <si>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</si>
  <si>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</si>
  <si>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</si>
  <si>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</si>
  <si>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</si>
  <si>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</si>
  <si>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</si>
  <si>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33,63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</si>
  <si>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</si>
  <si>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</si>
  <si>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</si>
  <si>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</si>
  <si>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</si>
  <si>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</si>
  <si>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 з ПДВ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</si>
  <si>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</si>
  <si>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</si>
  <si>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</si>
  <si>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</si>
  <si>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</si>
  <si>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</si>
  <si>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</si>
  <si>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</si>
  <si>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>(альтернатівка) на оплаті ПДВ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</si>
  <si>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</si>
  <si>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</si>
  <si>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</si>
  <si>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</si>
  <si>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</si>
  <si>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</si>
  <si>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</si>
  <si>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</si>
  <si>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</si>
  <si>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</si>
  <si>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</si>
  <si>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</si>
  <si>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</si>
  <si>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</si>
  <si>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</si>
  <si>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</si>
  <si>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</si>
  <si>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</si>
  <si>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</si>
  <si>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</si>
  <si>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</si>
  <si>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</si>
  <si>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</si>
  <si>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</si>
  <si>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</si>
  <si>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</si>
  <si>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</si>
  <si>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</si>
  <si>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</si>
  <si>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</si>
  <si>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</si>
  <si>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</si>
  <si>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</si>
  <si>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</si>
  <si>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</si>
  <si>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</si>
  <si>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</si>
  <si>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</si>
  <si>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</si>
  <si>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</si>
  <si>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</si>
  <si>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</si>
  <si>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</si>
  <si>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</si>
  <si>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</si>
  <si>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</si>
  <si>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</si>
  <si>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</si>
  <si>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</si>
  <si>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</si>
  <si>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</si>
  <si>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</si>
  <si>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</si>
  <si>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</si>
  <si>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</si>
  <si>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</si>
  <si>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</si>
  <si>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</si>
  <si>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</si>
  <si>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</si>
  <si>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</si>
  <si>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</si>
  <si>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</si>
  <si>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</si>
  <si>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</si>
  <si>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</si>
  <si>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</si>
  <si>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</si>
  <si>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</si>
  <si>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</si>
  <si>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</si>
  <si>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</si>
  <si>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</si>
  <si>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</si>
  <si>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</si>
  <si>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</si>
  <si>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</si>
  <si>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</si>
  <si>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</si>
  <si>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</si>
  <si>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</si>
  <si>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</si>
  <si>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</si>
  <si>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</si>
  <si>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</si>
  <si>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</si>
  <si>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</si>
  <si>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</si>
  <si>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</si>
  <si>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</si>
  <si>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</si>
  <si>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</si>
  <si>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</si>
  <si>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</si>
  <si>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</si>
  <si>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</si>
  <si>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</si>
  <si>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</si>
  <si>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</si>
  <si>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</si>
  <si>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</si>
  <si>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</si>
  <si>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</si>
  <si>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</si>
  <si>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</si>
  <si>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</si>
  <si>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</si>
  <si>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</si>
  <si>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</si>
  <si>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</si>
  <si>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</si>
  <si>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</si>
  <si>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</si>
  <si>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</si>
  <si>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</si>
  <si>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</si>
  <si>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</si>
  <si>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</si>
  <si>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</si>
  <si>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</si>
  <si>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</si>
  <si>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</si>
  <si>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</si>
  <si>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</si>
  <si>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</si>
  <si>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</si>
  <si>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</si>
  <si>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</si>
  <si>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</si>
  <si>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</si>
  <si>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</si>
  <si>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</si>
  <si>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</si>
  <si>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</si>
  <si>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</si>
  <si>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</si>
  <si>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</si>
  <si>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</si>
  <si>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</si>
  <si>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</si>
  <si>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</si>
  <si>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</si>
  <si>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</si>
  <si>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</si>
  <si>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</si>
  <si>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</si>
  <si>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</si>
  <si>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</si>
  <si>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</si>
  <si>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</si>
  <si>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</si>
  <si>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</si>
  <si>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</si>
  <si>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</si>
  <si>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</si>
  <si>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</si>
  <si>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</si>
  <si>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</si>
  <si>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</si>
  <si>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</si>
  <si>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</si>
  <si>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</si>
  <si>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</si>
  <si>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</si>
  <si>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</si>
  <si>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</si>
  <si>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</si>
  <si>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</si>
  <si>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</si>
  <si>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</si>
  <si>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</si>
  <si>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</si>
  <si>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</si>
  <si>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</si>
  <si>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</si>
  <si>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</si>
  <si>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</si>
  <si>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</si>
  <si>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</si>
  <si>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</si>
  <si>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</si>
  <si>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</si>
  <si>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</si>
  <si>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</si>
  <si>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</si>
  <si>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t>КП "Комуненерго" Харківської райради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</si>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</sst>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 Cyr"/>
      <family val="0"/>
    </font>
    <font>
      <sz val="12"/>
      <color theme="0"/>
      <name val="Times New Roman Cyr"/>
      <family val="0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4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justify"/>
    </xf>
    <xf numFmtId="2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2" fontId="67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wrapText="1"/>
    </xf>
    <xf numFmtId="2" fontId="27" fillId="0" borderId="19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wrapText="1"/>
    </xf>
    <xf numFmtId="2" fontId="68" fillId="0" borderId="19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wrapText="1"/>
    </xf>
    <xf numFmtId="2" fontId="21" fillId="0" borderId="1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right" wrapText="1"/>
    </xf>
    <xf numFmtId="0" fontId="29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0" fillId="0" borderId="14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2" fontId="21" fillId="0" borderId="19" xfId="0" applyNumberFormat="1" applyFont="1" applyFill="1" applyBorder="1" applyAlignment="1">
      <alignment horizontal="center" wrapText="1"/>
    </xf>
    <xf numFmtId="2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2" fontId="30" fillId="0" borderId="19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horizontal="left" wrapText="1"/>
    </xf>
    <xf numFmtId="2" fontId="32" fillId="0" borderId="19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1" fillId="0" borderId="18" xfId="0" applyFont="1" applyFill="1" applyBorder="1" applyAlignment="1">
      <alignment wrapText="1"/>
    </xf>
    <xf numFmtId="2" fontId="69" fillId="0" borderId="19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center" wrapText="1"/>
    </xf>
    <xf numFmtId="2" fontId="19" fillId="0" borderId="19" xfId="0" applyNumberFormat="1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2" fontId="68" fillId="0" borderId="17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14" fontId="20" fillId="0" borderId="19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center"/>
    </xf>
    <xf numFmtId="2" fontId="70" fillId="0" borderId="17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2" fontId="23" fillId="0" borderId="19" xfId="0" applyNumberFormat="1" applyFont="1" applyFill="1" applyBorder="1" applyAlignment="1">
      <alignment horizontal="center" wrapText="1"/>
    </xf>
    <xf numFmtId="2" fontId="20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justify"/>
    </xf>
    <xf numFmtId="0" fontId="34" fillId="0" borderId="19" xfId="0" applyFont="1" applyFill="1" applyBorder="1" applyAlignment="1">
      <alignment horizontal="center" wrapText="1"/>
    </xf>
    <xf numFmtId="2" fontId="24" fillId="0" borderId="19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2" fontId="37" fillId="0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left"/>
    </xf>
    <xf numFmtId="2" fontId="24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wrapText="1"/>
    </xf>
    <xf numFmtId="0" fontId="68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43" fillId="0" borderId="0" xfId="0" applyFont="1" applyFill="1" applyAlignment="1">
      <alignment/>
    </xf>
    <xf numFmtId="0" fontId="68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justify"/>
    </xf>
    <xf numFmtId="0" fontId="20" fillId="0" borderId="12" xfId="0" applyFont="1" applyFill="1" applyBorder="1" applyAlignment="1">
      <alignment horizontal="center"/>
    </xf>
    <xf numFmtId="2" fontId="71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justify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8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2" fontId="46" fillId="0" borderId="19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vertical="justify"/>
    </xf>
    <xf numFmtId="0" fontId="20" fillId="33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2" fontId="24" fillId="33" borderId="0" xfId="0" applyNumberFormat="1" applyFont="1" applyFill="1" applyAlignment="1">
      <alignment/>
    </xf>
    <xf numFmtId="0" fontId="28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wrapText="1"/>
    </xf>
    <xf numFmtId="2" fontId="68" fillId="33" borderId="19" xfId="0" applyNumberFormat="1" applyFont="1" applyFill="1" applyBorder="1" applyAlignment="1">
      <alignment horizontal="center"/>
    </xf>
    <xf numFmtId="0" fontId="21" fillId="33" borderId="19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wrapText="1"/>
    </xf>
    <xf numFmtId="0" fontId="21" fillId="33" borderId="12" xfId="0" applyFont="1" applyFill="1" applyBorder="1" applyAlignment="1">
      <alignment horizontal="center" wrapText="1"/>
    </xf>
    <xf numFmtId="2" fontId="46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8" fillId="33" borderId="19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/>
    </xf>
    <xf numFmtId="2" fontId="69" fillId="33" borderId="19" xfId="0" applyNumberFormat="1" applyFont="1" applyFill="1" applyBorder="1" applyAlignment="1">
      <alignment horizontal="center" wrapText="1"/>
    </xf>
    <xf numFmtId="2" fontId="20" fillId="33" borderId="19" xfId="0" applyNumberFormat="1" applyFont="1" applyFill="1" applyBorder="1" applyAlignment="1">
      <alignment horizontal="center"/>
    </xf>
    <xf numFmtId="2" fontId="20" fillId="33" borderId="19" xfId="0" applyNumberFormat="1" applyFont="1" applyFill="1" applyBorder="1" applyAlignment="1">
      <alignment horizontal="center" wrapText="1"/>
    </xf>
    <xf numFmtId="0" fontId="2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7" fillId="33" borderId="19" xfId="0" applyFont="1" applyFill="1" applyBorder="1" applyAlignment="1">
      <alignment vertical="justify"/>
    </xf>
    <xf numFmtId="0" fontId="21" fillId="33" borderId="13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wrapText="1"/>
    </xf>
    <xf numFmtId="2" fontId="68" fillId="33" borderId="19" xfId="0" applyNumberFormat="1" applyFont="1" applyFill="1" applyBorder="1" applyAlignment="1">
      <alignment horizontal="center" wrapText="1"/>
    </xf>
    <xf numFmtId="2" fontId="21" fillId="33" borderId="19" xfId="0" applyNumberFormat="1" applyFont="1" applyFill="1" applyBorder="1" applyAlignment="1">
      <alignment horizontal="center" wrapText="1"/>
    </xf>
    <xf numFmtId="0" fontId="48" fillId="33" borderId="0" xfId="0" applyFont="1" applyFill="1" applyAlignment="1">
      <alignment/>
    </xf>
    <xf numFmtId="0" fontId="28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1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justify"/>
    </xf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justify" wrapText="1"/>
    </xf>
    <xf numFmtId="0" fontId="68" fillId="0" borderId="1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wrapText="1"/>
    </xf>
    <xf numFmtId="0" fontId="20" fillId="33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69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21" fillId="33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5.7109375" style="2" customWidth="1"/>
    <col min="2" max="2" width="33.8515625" style="203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1256.65</v>
      </c>
      <c r="D7" s="24" t="s">
        <v>22</v>
      </c>
      <c r="E7" s="25" t="s">
        <v>23</v>
      </c>
      <c r="F7" s="26">
        <v>804.72</v>
      </c>
      <c r="G7" s="27">
        <v>1244.94</v>
      </c>
      <c r="H7" s="27">
        <v>1244.94</v>
      </c>
      <c r="I7" s="28" t="s">
        <v>24</v>
      </c>
      <c r="J7" s="29" t="s">
        <v>25</v>
      </c>
      <c r="K7" s="28"/>
      <c r="L7" s="29"/>
    </row>
    <row r="8" spans="1:12" s="30" customFormat="1" ht="40.5" customHeight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920.05</v>
      </c>
      <c r="G9" s="27">
        <v>1365.52</v>
      </c>
      <c r="H9" s="27">
        <v>1365.52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15.75" customHeight="1">
      <c r="A25" s="54" t="s">
        <v>66</v>
      </c>
      <c r="B25" s="55"/>
      <c r="C25" s="56">
        <v>1505.06</v>
      </c>
      <c r="D25" s="24" t="s">
        <v>67</v>
      </c>
      <c r="E25" s="49"/>
      <c r="F25" s="49">
        <v>1023.72</v>
      </c>
      <c r="G25" s="49">
        <v>1488.02</v>
      </c>
      <c r="H25" s="49">
        <v>1488.02</v>
      </c>
      <c r="I25" s="57"/>
      <c r="J25" s="51"/>
      <c r="K25" s="57"/>
      <c r="L25" s="51"/>
    </row>
    <row r="26" spans="1:12" s="65" customFormat="1" ht="15" customHeight="1">
      <c r="A26" s="58" t="s">
        <v>68</v>
      </c>
      <c r="B26" s="59"/>
      <c r="C26" s="60"/>
      <c r="D26" s="61" t="s">
        <v>69</v>
      </c>
      <c r="E26" s="62"/>
      <c r="F26" s="62"/>
      <c r="G26" s="63"/>
      <c r="H26" s="27"/>
      <c r="I26" s="27">
        <v>313.39</v>
      </c>
      <c r="J26" s="64" t="s">
        <v>70</v>
      </c>
      <c r="K26" s="27"/>
      <c r="L26" s="64"/>
    </row>
    <row r="27" spans="1:12" s="65" customFormat="1" ht="15" customHeight="1">
      <c r="A27" s="66" t="s">
        <v>71</v>
      </c>
      <c r="B27" s="59"/>
      <c r="C27" s="27"/>
      <c r="D27" s="61">
        <v>12.48</v>
      </c>
      <c r="E27" s="62"/>
      <c r="F27" s="62"/>
      <c r="G27" s="63"/>
      <c r="H27" s="27"/>
      <c r="I27" s="27"/>
      <c r="J27" s="64"/>
      <c r="K27" s="27">
        <v>406.52</v>
      </c>
      <c r="L27" s="64" t="s">
        <v>72</v>
      </c>
    </row>
    <row r="28" spans="1:12" s="65" customFormat="1" ht="15" customHeight="1">
      <c r="A28" s="66" t="s">
        <v>73</v>
      </c>
      <c r="B28" s="59"/>
      <c r="C28" s="27"/>
      <c r="D28" s="67"/>
      <c r="E28" s="62"/>
      <c r="F28" s="62"/>
      <c r="G28" s="63"/>
      <c r="H28" s="29"/>
      <c r="I28" s="27"/>
      <c r="J28" s="64"/>
      <c r="K28" s="27"/>
      <c r="L28" s="64"/>
    </row>
    <row r="29" spans="1:12" s="65" customFormat="1" ht="15" customHeight="1">
      <c r="A29" s="66" t="s">
        <v>74</v>
      </c>
      <c r="B29" s="59"/>
      <c r="C29" s="27"/>
      <c r="D29" s="67"/>
      <c r="E29" s="62"/>
      <c r="F29" s="62"/>
      <c r="G29" s="63"/>
      <c r="H29" s="29"/>
      <c r="I29" s="27"/>
      <c r="J29" s="64"/>
      <c r="K29" s="27"/>
      <c r="L29" s="64"/>
    </row>
    <row r="30" spans="1:12" s="65" customFormat="1" ht="15" customHeight="1">
      <c r="A30" s="66" t="s">
        <v>75</v>
      </c>
      <c r="B30" s="59"/>
      <c r="C30" s="27"/>
      <c r="D30" s="67"/>
      <c r="E30" s="62"/>
      <c r="F30" s="62"/>
      <c r="G30" s="63"/>
      <c r="H30" s="29"/>
      <c r="I30" s="27"/>
      <c r="J30" s="64"/>
      <c r="K30" s="27"/>
      <c r="L30" s="64"/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30" customFormat="1" ht="15.75" customHeight="1">
      <c r="A32" s="68" t="s">
        <v>77</v>
      </c>
      <c r="B32" s="69"/>
      <c r="C32" s="56">
        <v>1427.49</v>
      </c>
      <c r="D32" s="24" t="s">
        <v>78</v>
      </c>
      <c r="E32" s="70"/>
      <c r="F32" s="27">
        <v>954.73</v>
      </c>
      <c r="G32" s="27">
        <v>1412</v>
      </c>
      <c r="H32" s="27">
        <v>1412</v>
      </c>
      <c r="I32" s="71"/>
      <c r="J32" s="70"/>
      <c r="K32" s="71"/>
      <c r="L32" s="70"/>
    </row>
    <row r="33" spans="1:12" s="65" customFormat="1" ht="15.75" customHeight="1">
      <c r="A33" s="72" t="s">
        <v>79</v>
      </c>
      <c r="B33" s="59" t="s">
        <v>80</v>
      </c>
      <c r="C33" s="73"/>
      <c r="D33" s="74">
        <v>5.04</v>
      </c>
      <c r="E33" s="73"/>
      <c r="F33" s="73"/>
      <c r="G33" s="73"/>
      <c r="H33" s="73"/>
      <c r="I33" s="73">
        <v>250.08</v>
      </c>
      <c r="J33" s="73">
        <v>3.66</v>
      </c>
      <c r="K33" s="73"/>
      <c r="L33" s="73"/>
    </row>
    <row r="34" spans="1:12" s="65" customFormat="1" ht="15.75" customHeight="1">
      <c r="A34" s="75" t="s">
        <v>81</v>
      </c>
      <c r="B34" s="76">
        <v>39814</v>
      </c>
      <c r="C34" s="73"/>
      <c r="D34" s="74"/>
      <c r="E34" s="73"/>
      <c r="F34" s="73"/>
      <c r="G34" s="73"/>
      <c r="H34" s="73"/>
      <c r="I34" s="73"/>
      <c r="J34" s="73"/>
      <c r="K34" s="73"/>
      <c r="L34" s="73"/>
    </row>
    <row r="35" spans="1:12" s="65" customFormat="1" ht="15.75" customHeight="1">
      <c r="A35" s="75" t="s">
        <v>82</v>
      </c>
      <c r="B35" s="76">
        <v>39801</v>
      </c>
      <c r="C35" s="73"/>
      <c r="D35" s="74"/>
      <c r="E35" s="73"/>
      <c r="F35" s="73"/>
      <c r="G35" s="73"/>
      <c r="H35" s="73"/>
      <c r="I35" s="73"/>
      <c r="J35" s="73"/>
      <c r="K35" s="73"/>
      <c r="L35" s="73"/>
    </row>
    <row r="36" spans="1:12" s="65" customFormat="1" ht="15.75" customHeight="1">
      <c r="A36" s="75" t="s">
        <v>83</v>
      </c>
      <c r="B36" s="76">
        <v>39814</v>
      </c>
      <c r="C36" s="73"/>
      <c r="D36" s="74"/>
      <c r="E36" s="73"/>
      <c r="F36" s="73"/>
      <c r="G36" s="73"/>
      <c r="H36" s="73"/>
      <c r="I36" s="73"/>
      <c r="J36" s="73"/>
      <c r="K36" s="73"/>
      <c r="L36" s="73"/>
    </row>
    <row r="37" spans="1:12" s="38" customFormat="1" ht="15.75" customHeight="1" hidden="1">
      <c r="A37" s="77" t="s">
        <v>84</v>
      </c>
      <c r="B37" s="78"/>
      <c r="C37" s="79"/>
      <c r="D37" s="80"/>
      <c r="E37" s="79"/>
      <c r="F37" s="79"/>
      <c r="G37" s="73">
        <v>1198.36</v>
      </c>
      <c r="H37" s="73">
        <v>1198.36</v>
      </c>
      <c r="I37" s="79"/>
      <c r="J37" s="79"/>
      <c r="K37" s="79"/>
      <c r="L37" s="79"/>
    </row>
    <row r="38" spans="1:12" s="38" customFormat="1" ht="15.75" customHeight="1">
      <c r="A38" s="77" t="s">
        <v>85</v>
      </c>
      <c r="B38" s="78"/>
      <c r="C38" s="79"/>
      <c r="D38" s="80"/>
      <c r="E38" s="79"/>
      <c r="F38" s="79"/>
      <c r="G38" s="81">
        <v>2731.1</v>
      </c>
      <c r="H38" s="81">
        <v>2731.1</v>
      </c>
      <c r="I38" s="79"/>
      <c r="J38" s="79"/>
      <c r="K38" s="79"/>
      <c r="L38" s="79"/>
    </row>
    <row r="39" spans="1:12" s="30" customFormat="1" ht="15.75" customHeight="1">
      <c r="A39" s="54" t="s">
        <v>86</v>
      </c>
      <c r="B39" s="82" t="s">
        <v>87</v>
      </c>
      <c r="C39" s="23">
        <v>1363.61</v>
      </c>
      <c r="D39" s="24" t="s">
        <v>88</v>
      </c>
      <c r="E39" s="73"/>
      <c r="F39" s="73">
        <v>901.1</v>
      </c>
      <c r="G39" s="73">
        <v>1395.86</v>
      </c>
      <c r="H39" s="73">
        <v>1395.86</v>
      </c>
      <c r="I39" s="73"/>
      <c r="J39" s="73"/>
      <c r="K39" s="73"/>
      <c r="L39" s="73"/>
    </row>
    <row r="40" spans="1:12" s="85" customFormat="1" ht="15.75" customHeight="1">
      <c r="A40" s="83" t="s">
        <v>89</v>
      </c>
      <c r="B40" s="84" t="s">
        <v>90</v>
      </c>
      <c r="C40" s="27"/>
      <c r="D40" s="37" t="s">
        <v>91</v>
      </c>
      <c r="E40" s="27"/>
      <c r="F40" s="27"/>
      <c r="G40" s="27"/>
      <c r="H40" s="27"/>
      <c r="I40" s="27">
        <v>243</v>
      </c>
      <c r="J40" s="27" t="s">
        <v>92</v>
      </c>
      <c r="K40" s="27"/>
      <c r="L40" s="27"/>
    </row>
    <row r="41" spans="1:12" s="65" customFormat="1" ht="15.75" customHeight="1">
      <c r="A41" s="42" t="s">
        <v>93</v>
      </c>
      <c r="B41" s="86" t="s">
        <v>94</v>
      </c>
      <c r="C41" s="27"/>
      <c r="D41" s="37"/>
      <c r="E41" s="27"/>
      <c r="F41" s="27"/>
      <c r="G41" s="27"/>
      <c r="H41" s="27"/>
      <c r="I41" s="27"/>
      <c r="J41" s="27"/>
      <c r="K41" s="27"/>
      <c r="L41" s="27"/>
    </row>
    <row r="42" spans="1:12" s="89" customFormat="1" ht="33.75" customHeight="1">
      <c r="A42" s="32" t="s">
        <v>95</v>
      </c>
      <c r="B42" s="87" t="s">
        <v>96</v>
      </c>
      <c r="C42" s="79"/>
      <c r="D42" s="80"/>
      <c r="E42" s="79"/>
      <c r="F42" s="79"/>
      <c r="G42" s="73">
        <v>1842.7</v>
      </c>
      <c r="H42" s="79"/>
      <c r="I42" s="79"/>
      <c r="J42" s="88"/>
      <c r="K42" s="79"/>
      <c r="L42" s="88"/>
    </row>
    <row r="43" spans="1:12" s="30" customFormat="1" ht="18" customHeight="1">
      <c r="A43" s="21" t="s">
        <v>97</v>
      </c>
      <c r="B43" s="90" t="s">
        <v>57</v>
      </c>
      <c r="C43" s="23">
        <v>1405.95</v>
      </c>
      <c r="D43" s="24" t="s">
        <v>98</v>
      </c>
      <c r="E43" s="27"/>
      <c r="F43" s="27">
        <v>917.82</v>
      </c>
      <c r="G43" s="27">
        <v>1384.76</v>
      </c>
      <c r="H43" s="27">
        <v>1384.76</v>
      </c>
      <c r="I43" s="27"/>
      <c r="J43" s="27"/>
      <c r="K43" s="27"/>
      <c r="L43" s="27"/>
    </row>
    <row r="44" spans="1:12" s="30" customFormat="1" ht="18" customHeight="1">
      <c r="A44" s="91" t="s">
        <v>99</v>
      </c>
      <c r="B44" s="90"/>
      <c r="C44" s="27"/>
      <c r="D44" s="37" t="s">
        <v>100</v>
      </c>
      <c r="E44" s="41"/>
      <c r="F44" s="41"/>
      <c r="G44" s="27"/>
      <c r="H44" s="27"/>
      <c r="I44" s="27">
        <v>313.43</v>
      </c>
      <c r="J44" s="27" t="s">
        <v>101</v>
      </c>
      <c r="K44" s="27"/>
      <c r="L44" s="27"/>
    </row>
    <row r="45" spans="1:12" s="30" customFormat="1" ht="18" customHeight="1">
      <c r="A45" s="92" t="s">
        <v>102</v>
      </c>
      <c r="B45" s="90"/>
      <c r="C45" s="27"/>
      <c r="D45" s="37" t="s">
        <v>100</v>
      </c>
      <c r="E45" s="41"/>
      <c r="F45" s="41"/>
      <c r="G45" s="27"/>
      <c r="H45" s="27"/>
      <c r="I45" s="27"/>
      <c r="J45" s="27"/>
      <c r="K45" s="27">
        <v>313.43</v>
      </c>
      <c r="L45" s="27" t="s">
        <v>101</v>
      </c>
    </row>
    <row r="46" spans="1:12" s="30" customFormat="1" ht="18" customHeight="1">
      <c r="A46" s="92" t="s">
        <v>103</v>
      </c>
      <c r="B46" s="90"/>
      <c r="C46" s="27"/>
      <c r="D46" s="37" t="s">
        <v>100</v>
      </c>
      <c r="E46" s="41"/>
      <c r="F46" s="41"/>
      <c r="G46" s="27"/>
      <c r="H46" s="27"/>
      <c r="I46" s="27"/>
      <c r="J46" s="27"/>
      <c r="K46" s="27">
        <v>313.43</v>
      </c>
      <c r="L46" s="27" t="s">
        <v>101</v>
      </c>
    </row>
    <row r="47" spans="1:12" s="30" customFormat="1" ht="18" customHeight="1">
      <c r="A47" s="92" t="s">
        <v>104</v>
      </c>
      <c r="B47" s="90"/>
      <c r="C47" s="27"/>
      <c r="D47" s="37"/>
      <c r="E47" s="41"/>
      <c r="F47" s="41"/>
      <c r="G47" s="27"/>
      <c r="H47" s="29"/>
      <c r="I47" s="27"/>
      <c r="J47" s="27"/>
      <c r="K47" s="27">
        <v>313.43</v>
      </c>
      <c r="L47" s="27" t="s">
        <v>101</v>
      </c>
    </row>
    <row r="48" spans="1:12" s="38" customFormat="1" ht="34.5" customHeight="1">
      <c r="A48" s="93" t="s">
        <v>105</v>
      </c>
      <c r="B48" s="59" t="s">
        <v>40</v>
      </c>
      <c r="C48" s="94">
        <v>1449.86</v>
      </c>
      <c r="D48" s="24" t="s">
        <v>106</v>
      </c>
      <c r="E48" s="95"/>
      <c r="F48" s="41">
        <v>959.15</v>
      </c>
      <c r="G48" s="96">
        <v>1442.71</v>
      </c>
      <c r="H48" s="96">
        <v>1442.71</v>
      </c>
      <c r="I48" s="97" t="s">
        <v>107</v>
      </c>
      <c r="J48" s="27" t="s">
        <v>108</v>
      </c>
      <c r="K48" s="97"/>
      <c r="L48" s="27"/>
    </row>
    <row r="49" spans="1:17" s="30" customFormat="1" ht="36.75" customHeight="1">
      <c r="A49" s="98" t="s">
        <v>109</v>
      </c>
      <c r="B49" s="99"/>
      <c r="C49" s="94">
        <v>1609.01</v>
      </c>
      <c r="D49" s="24" t="s">
        <v>110</v>
      </c>
      <c r="E49" s="100"/>
      <c r="F49" s="41">
        <v>1609.01</v>
      </c>
      <c r="G49" s="27">
        <v>1609.01</v>
      </c>
      <c r="H49" s="27">
        <v>1609.01</v>
      </c>
      <c r="I49" s="100"/>
      <c r="J49" s="100"/>
      <c r="K49" s="100"/>
      <c r="L49" s="100"/>
      <c r="N49" s="52">
        <f>SUM(G50:G58)</f>
        <v>0</v>
      </c>
      <c r="O49" s="30">
        <f>N49/10</f>
        <v>0</v>
      </c>
      <c r="P49" s="52">
        <f>SUM(H50:H51)</f>
        <v>0</v>
      </c>
      <c r="Q49" s="30">
        <f>P49/3</f>
        <v>0</v>
      </c>
    </row>
    <row r="50" spans="1:12" s="30" customFormat="1" ht="15.75" customHeight="1">
      <c r="A50" s="101" t="s">
        <v>111</v>
      </c>
      <c r="B50" s="29" t="s">
        <v>57</v>
      </c>
      <c r="C50" s="27"/>
      <c r="D50" s="37">
        <v>5.92</v>
      </c>
      <c r="E50" s="29"/>
      <c r="F50" s="29"/>
      <c r="G50" s="27"/>
      <c r="H50" s="27"/>
      <c r="I50" s="27"/>
      <c r="J50" s="27"/>
      <c r="K50" s="27">
        <v>276.76</v>
      </c>
      <c r="L50" s="27">
        <v>3.6</v>
      </c>
    </row>
    <row r="51" spans="1:12" s="30" customFormat="1" ht="15.75" customHeight="1">
      <c r="A51" s="39" t="s">
        <v>112</v>
      </c>
      <c r="B51" s="29" t="s">
        <v>57</v>
      </c>
      <c r="C51" s="27"/>
      <c r="D51" s="37">
        <v>10.27</v>
      </c>
      <c r="E51" s="29"/>
      <c r="F51" s="29"/>
      <c r="G51" s="27"/>
      <c r="H51" s="27"/>
      <c r="I51" s="27"/>
      <c r="J51" s="27"/>
      <c r="K51" s="27">
        <v>276.76</v>
      </c>
      <c r="L51" s="27">
        <v>3.6</v>
      </c>
    </row>
    <row r="52" spans="1:12" s="30" customFormat="1" ht="15.75" customHeight="1">
      <c r="A52" s="39" t="s">
        <v>113</v>
      </c>
      <c r="B52" s="29"/>
      <c r="C52" s="27"/>
      <c r="D52" s="37">
        <v>12.14</v>
      </c>
      <c r="E52" s="29"/>
      <c r="F52" s="29"/>
      <c r="G52" s="27"/>
      <c r="H52" s="27"/>
      <c r="I52" s="27"/>
      <c r="J52" s="27"/>
      <c r="K52" s="27"/>
      <c r="L52" s="27"/>
    </row>
    <row r="53" spans="1:12" s="30" customFormat="1" ht="15.75" customHeight="1">
      <c r="A53" s="39" t="s">
        <v>114</v>
      </c>
      <c r="B53" s="29" t="s">
        <v>57</v>
      </c>
      <c r="C53" s="27"/>
      <c r="D53" s="37"/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102" t="s">
        <v>115</v>
      </c>
      <c r="B54" s="29" t="s">
        <v>57</v>
      </c>
      <c r="C54" s="27"/>
      <c r="D54" s="27"/>
      <c r="E54" s="29"/>
      <c r="F54" s="29"/>
      <c r="G54" s="27"/>
      <c r="H54" s="27"/>
      <c r="I54" s="27"/>
      <c r="J54" s="27"/>
      <c r="K54" s="27"/>
      <c r="L54" s="27"/>
    </row>
    <row r="55" spans="1:11" ht="13.5" customHeight="1">
      <c r="A55" s="4"/>
      <c r="B55" s="5" t="s">
        <v>1</v>
      </c>
      <c r="C55" s="6" t="s">
        <v>116</v>
      </c>
      <c r="D55" s="7"/>
      <c r="E55" s="7"/>
      <c r="F55" s="7"/>
      <c r="G55" s="7"/>
      <c r="H55" s="8"/>
      <c r="I55" s="103"/>
      <c r="K55" s="103"/>
    </row>
    <row r="56" spans="1:11" ht="12" customHeight="1">
      <c r="A56" s="9" t="s">
        <v>3</v>
      </c>
      <c r="B56" s="10"/>
      <c r="C56" s="11" t="s">
        <v>4</v>
      </c>
      <c r="D56" s="12"/>
      <c r="E56" s="13"/>
      <c r="F56" s="14" t="s">
        <v>5</v>
      </c>
      <c r="G56" s="10" t="s">
        <v>6</v>
      </c>
      <c r="H56" s="10" t="s">
        <v>7</v>
      </c>
      <c r="I56" s="103"/>
      <c r="K56" s="103"/>
    </row>
    <row r="57" spans="1:11" ht="12" customHeight="1">
      <c r="A57" s="15"/>
      <c r="B57" s="10"/>
      <c r="C57" s="10" t="s">
        <v>8</v>
      </c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3"/>
      <c r="K57" s="103"/>
    </row>
    <row r="58" spans="1:11" ht="12" customHeight="1">
      <c r="A58" s="104"/>
      <c r="B58" s="16"/>
      <c r="C58" s="16" t="s">
        <v>14</v>
      </c>
      <c r="D58" s="16" t="s">
        <v>15</v>
      </c>
      <c r="E58" s="16" t="s">
        <v>16</v>
      </c>
      <c r="F58" s="10" t="s">
        <v>14</v>
      </c>
      <c r="G58" s="16" t="s">
        <v>14</v>
      </c>
      <c r="H58" s="16" t="s">
        <v>14</v>
      </c>
      <c r="I58" s="103"/>
      <c r="K58" s="103"/>
    </row>
    <row r="59" spans="1:11" s="30" customFormat="1" ht="15.75" customHeight="1">
      <c r="A59" s="54" t="s">
        <v>117</v>
      </c>
      <c r="B59" s="105"/>
      <c r="C59" s="106"/>
      <c r="D59" s="107"/>
      <c r="E59" s="107"/>
      <c r="F59" s="107"/>
      <c r="G59" s="107"/>
      <c r="H59" s="107"/>
      <c r="I59" s="108"/>
      <c r="K59" s="108"/>
    </row>
    <row r="60" spans="1:12" s="65" customFormat="1" ht="15.75" customHeight="1">
      <c r="A60" s="91" t="s">
        <v>118</v>
      </c>
      <c r="B60" s="109" t="s">
        <v>119</v>
      </c>
      <c r="C60" s="27"/>
      <c r="D60" s="27"/>
      <c r="E60" s="27"/>
      <c r="F60" s="27"/>
      <c r="G60" s="27">
        <f aca="true" t="shared" si="0" ref="G60:G65">1393.82*1.2</f>
        <v>1672.5839999999998</v>
      </c>
      <c r="H60" s="34"/>
      <c r="I60" s="27">
        <v>284.46</v>
      </c>
      <c r="J60" s="27">
        <v>5.94</v>
      </c>
      <c r="K60" s="27"/>
      <c r="L60" s="27"/>
    </row>
    <row r="61" spans="1:12" s="65" customFormat="1" ht="15.75" customHeight="1">
      <c r="A61" s="53" t="s">
        <v>120</v>
      </c>
      <c r="B61" s="90" t="s">
        <v>121</v>
      </c>
      <c r="C61" s="27"/>
      <c r="D61" s="27"/>
      <c r="E61" s="27"/>
      <c r="F61" s="27"/>
      <c r="G61" s="27">
        <f t="shared" si="0"/>
        <v>1672.5839999999998</v>
      </c>
      <c r="H61" s="27"/>
      <c r="I61" s="27"/>
      <c r="J61" s="27"/>
      <c r="K61" s="27"/>
      <c r="L61" s="27"/>
    </row>
    <row r="62" spans="1:12" s="65" customFormat="1" ht="15.75" customHeight="1">
      <c r="A62" s="53" t="s">
        <v>122</v>
      </c>
      <c r="B62" s="90" t="s">
        <v>121</v>
      </c>
      <c r="C62" s="27"/>
      <c r="D62" s="27"/>
      <c r="E62" s="27"/>
      <c r="F62" s="27"/>
      <c r="G62" s="27">
        <f t="shared" si="0"/>
        <v>1672.5839999999998</v>
      </c>
      <c r="H62" s="27"/>
      <c r="I62" s="27"/>
      <c r="J62" s="27"/>
      <c r="K62" s="27"/>
      <c r="L62" s="27"/>
    </row>
    <row r="63" spans="1:12" s="65" customFormat="1" ht="15.75" customHeight="1">
      <c r="A63" s="53" t="s">
        <v>123</v>
      </c>
      <c r="B63" s="90" t="s">
        <v>121</v>
      </c>
      <c r="C63" s="27"/>
      <c r="D63" s="27"/>
      <c r="E63" s="27"/>
      <c r="F63" s="27"/>
      <c r="G63" s="27">
        <f t="shared" si="0"/>
        <v>1672.5839999999998</v>
      </c>
      <c r="H63" s="27"/>
      <c r="I63" s="27"/>
      <c r="J63" s="27"/>
      <c r="K63" s="27"/>
      <c r="L63" s="27"/>
    </row>
    <row r="64" spans="1:12" s="65" customFormat="1" ht="15.75" customHeight="1">
      <c r="A64" s="53" t="s">
        <v>124</v>
      </c>
      <c r="B64" s="90" t="s">
        <v>121</v>
      </c>
      <c r="C64" s="27"/>
      <c r="D64" s="27"/>
      <c r="E64" s="27"/>
      <c r="F64" s="27"/>
      <c r="G64" s="27">
        <f t="shared" si="0"/>
        <v>1672.5839999999998</v>
      </c>
      <c r="H64" s="27"/>
      <c r="I64" s="27"/>
      <c r="J64" s="27"/>
      <c r="K64" s="27"/>
      <c r="L64" s="27"/>
    </row>
    <row r="65" spans="1:12" s="65" customFormat="1" ht="15.75" customHeight="1">
      <c r="A65" s="53" t="s">
        <v>125</v>
      </c>
      <c r="B65" s="90" t="s">
        <v>121</v>
      </c>
      <c r="C65" s="27"/>
      <c r="D65" s="27"/>
      <c r="E65" s="27"/>
      <c r="F65" s="27"/>
      <c r="G65" s="27">
        <f t="shared" si="0"/>
        <v>1672.5839999999998</v>
      </c>
      <c r="H65" s="27"/>
      <c r="I65" s="27"/>
      <c r="J65" s="27"/>
      <c r="K65" s="27"/>
      <c r="L65" s="27"/>
    </row>
    <row r="66" spans="1:11" s="30" customFormat="1" ht="36.75" customHeight="1">
      <c r="A66" s="32" t="s">
        <v>126</v>
      </c>
      <c r="B66" s="105"/>
      <c r="C66" s="106"/>
      <c r="D66" s="107"/>
      <c r="E66" s="107"/>
      <c r="F66" s="107"/>
      <c r="G66" s="27">
        <f>1563.85*1.2</f>
        <v>1876.62</v>
      </c>
      <c r="H66" s="107"/>
      <c r="I66" s="108"/>
      <c r="K66" s="108"/>
    </row>
    <row r="67" spans="1:12" s="65" customFormat="1" ht="15.75" customHeight="1">
      <c r="A67" s="91" t="s">
        <v>127</v>
      </c>
      <c r="B67" s="109" t="s">
        <v>119</v>
      </c>
      <c r="C67" s="27"/>
      <c r="D67" s="27"/>
      <c r="E67" s="27"/>
      <c r="F67" s="27"/>
      <c r="G67" s="27">
        <f aca="true" t="shared" si="1" ref="G67:H71">1563.85*1.2</f>
        <v>1876.62</v>
      </c>
      <c r="H67" s="27">
        <f t="shared" si="1"/>
        <v>1876.62</v>
      </c>
      <c r="I67" s="27">
        <v>284.46</v>
      </c>
      <c r="J67" s="27">
        <v>5.94</v>
      </c>
      <c r="K67" s="27"/>
      <c r="L67" s="27"/>
    </row>
    <row r="68" spans="1:12" s="65" customFormat="1" ht="15.75" customHeight="1">
      <c r="A68" s="92" t="s">
        <v>128</v>
      </c>
      <c r="B68" s="109" t="s">
        <v>119</v>
      </c>
      <c r="C68" s="27"/>
      <c r="D68" s="27"/>
      <c r="E68" s="27"/>
      <c r="F68" s="27"/>
      <c r="G68" s="27">
        <f t="shared" si="1"/>
        <v>1876.62</v>
      </c>
      <c r="H68" s="27"/>
      <c r="I68" s="27"/>
      <c r="J68" s="27"/>
      <c r="K68" s="27">
        <v>286.44</v>
      </c>
      <c r="L68" s="27">
        <v>7.08</v>
      </c>
    </row>
    <row r="69" spans="1:12" s="65" customFormat="1" ht="15.75" customHeight="1">
      <c r="A69" s="92" t="s">
        <v>129</v>
      </c>
      <c r="B69" s="109"/>
      <c r="C69" s="27"/>
      <c r="D69" s="27"/>
      <c r="E69" s="27"/>
      <c r="F69" s="27"/>
      <c r="G69" s="27">
        <f t="shared" si="1"/>
        <v>1876.62</v>
      </c>
      <c r="H69" s="27">
        <f t="shared" si="1"/>
        <v>1876.62</v>
      </c>
      <c r="I69" s="27"/>
      <c r="J69" s="27"/>
      <c r="K69" s="27"/>
      <c r="L69" s="27"/>
    </row>
    <row r="70" spans="1:12" s="65" customFormat="1" ht="15.75" customHeight="1">
      <c r="A70" s="53" t="s">
        <v>130</v>
      </c>
      <c r="B70" s="90" t="s">
        <v>121</v>
      </c>
      <c r="C70" s="27"/>
      <c r="D70" s="27"/>
      <c r="E70" s="27"/>
      <c r="F70" s="27"/>
      <c r="G70" s="27">
        <f t="shared" si="1"/>
        <v>1876.62</v>
      </c>
      <c r="H70" s="27"/>
      <c r="I70" s="27"/>
      <c r="J70" s="27"/>
      <c r="K70" s="27"/>
      <c r="L70" s="27"/>
    </row>
    <row r="71" spans="1:12" s="65" customFormat="1" ht="15.75" customHeight="1">
      <c r="A71" s="53" t="s">
        <v>131</v>
      </c>
      <c r="B71" s="90" t="s">
        <v>121</v>
      </c>
      <c r="C71" s="27"/>
      <c r="D71" s="27"/>
      <c r="E71" s="27"/>
      <c r="F71" s="27"/>
      <c r="G71" s="27">
        <f t="shared" si="1"/>
        <v>1876.62</v>
      </c>
      <c r="H71" s="27">
        <f t="shared" si="1"/>
        <v>1876.62</v>
      </c>
      <c r="I71" s="27"/>
      <c r="J71" s="27"/>
      <c r="K71" s="27"/>
      <c r="L71" s="27"/>
    </row>
    <row r="72" spans="1:12" s="65" customFormat="1" ht="30.75" customHeight="1">
      <c r="A72" s="98" t="s">
        <v>132</v>
      </c>
      <c r="B72" s="87" t="s">
        <v>133</v>
      </c>
      <c r="C72" s="23">
        <v>1165.87</v>
      </c>
      <c r="D72" s="24" t="s">
        <v>134</v>
      </c>
      <c r="E72" s="27"/>
      <c r="F72" s="27">
        <v>738.85</v>
      </c>
      <c r="G72" s="27">
        <v>1153.34</v>
      </c>
      <c r="H72" s="27">
        <v>1153.34</v>
      </c>
      <c r="I72" s="27">
        <v>246.63</v>
      </c>
      <c r="J72" s="27" t="s">
        <v>135</v>
      </c>
      <c r="K72" s="27"/>
      <c r="L72" s="27"/>
    </row>
    <row r="73" spans="1:12" ht="38.25" customHeight="1">
      <c r="A73" s="98" t="s">
        <v>136</v>
      </c>
      <c r="B73" s="48"/>
      <c r="C73" s="23">
        <v>1468.38</v>
      </c>
      <c r="D73" s="24" t="s">
        <v>137</v>
      </c>
      <c r="E73" s="27"/>
      <c r="F73" s="27">
        <v>1004.32</v>
      </c>
      <c r="G73" s="27">
        <v>1456.88</v>
      </c>
      <c r="H73" s="27">
        <v>1456.88</v>
      </c>
      <c r="I73" s="34"/>
      <c r="J73" s="27"/>
      <c r="K73" s="34"/>
      <c r="L73" s="27"/>
    </row>
    <row r="74" spans="1:17" s="38" customFormat="1" ht="30" customHeight="1">
      <c r="A74" s="110" t="s">
        <v>138</v>
      </c>
      <c r="B74" s="87" t="s">
        <v>139</v>
      </c>
      <c r="C74" s="27"/>
      <c r="D74" s="61" t="s">
        <v>140</v>
      </c>
      <c r="E74" s="27"/>
      <c r="F74" s="27"/>
      <c r="G74" s="27"/>
      <c r="H74" s="27"/>
      <c r="I74" s="27">
        <v>293.17</v>
      </c>
      <c r="J74" s="26" t="s">
        <v>141</v>
      </c>
      <c r="K74" s="27"/>
      <c r="L74" s="26"/>
      <c r="N74" s="111">
        <f>SUM(G74:G95)</f>
        <v>0</v>
      </c>
      <c r="O74" s="38">
        <f>N74/28</f>
        <v>0</v>
      </c>
      <c r="P74" s="111">
        <f>SUM(H74:H95)</f>
        <v>0</v>
      </c>
      <c r="Q74" s="38">
        <f>P74/13</f>
        <v>0</v>
      </c>
    </row>
    <row r="75" spans="1:12" s="38" customFormat="1" ht="15.75" customHeight="1">
      <c r="A75" s="35" t="s">
        <v>142</v>
      </c>
      <c r="B75" s="40" t="s">
        <v>143</v>
      </c>
      <c r="C75" s="27"/>
      <c r="D75" s="37" t="s">
        <v>144</v>
      </c>
      <c r="E75" s="27"/>
      <c r="F75" s="27"/>
      <c r="G75" s="27"/>
      <c r="H75" s="27"/>
      <c r="I75" s="27">
        <v>345.63</v>
      </c>
      <c r="J75" s="27" t="s">
        <v>145</v>
      </c>
      <c r="K75" s="27"/>
      <c r="L75" s="27"/>
    </row>
    <row r="76" spans="1:12" s="38" customFormat="1" ht="15.75" customHeight="1">
      <c r="A76" s="112" t="s">
        <v>146</v>
      </c>
      <c r="B76" s="40" t="s">
        <v>143</v>
      </c>
      <c r="C76" s="27"/>
      <c r="D76" s="37">
        <v>6.96</v>
      </c>
      <c r="E76" s="27"/>
      <c r="F76" s="27"/>
      <c r="G76" s="27"/>
      <c r="H76" s="27"/>
      <c r="I76" s="27"/>
      <c r="J76" s="27"/>
      <c r="K76" s="27">
        <v>277.95</v>
      </c>
      <c r="L76" s="27">
        <v>6.32</v>
      </c>
    </row>
    <row r="77" spans="1:12" s="30" customFormat="1" ht="15.75" customHeight="1">
      <c r="A77" s="113" t="s">
        <v>147</v>
      </c>
      <c r="B77" s="114" t="s">
        <v>148</v>
      </c>
      <c r="C77" s="27"/>
      <c r="D77" s="115"/>
      <c r="E77" s="29"/>
      <c r="F77" s="29"/>
      <c r="G77" s="27"/>
      <c r="H77" s="27"/>
      <c r="I77" s="27"/>
      <c r="J77" s="29"/>
      <c r="K77" s="27">
        <v>413.41</v>
      </c>
      <c r="L77" s="29">
        <v>7.11</v>
      </c>
    </row>
    <row r="78" spans="1:12" s="30" customFormat="1" ht="15.75" customHeight="1">
      <c r="A78" s="83" t="s">
        <v>149</v>
      </c>
      <c r="B78" s="116" t="s">
        <v>150</v>
      </c>
      <c r="C78" s="27"/>
      <c r="D78" s="37"/>
      <c r="E78" s="27"/>
      <c r="F78" s="27"/>
      <c r="G78" s="27"/>
      <c r="H78" s="27"/>
      <c r="I78" s="27"/>
      <c r="J78" s="27"/>
      <c r="K78" s="27"/>
      <c r="L78" s="27"/>
    </row>
    <row r="79" spans="1:12" s="30" customFormat="1" ht="15.75" customHeight="1">
      <c r="A79" s="113" t="s">
        <v>151</v>
      </c>
      <c r="B79" s="116" t="s">
        <v>152</v>
      </c>
      <c r="C79" s="27"/>
      <c r="D79" s="37"/>
      <c r="E79" s="27"/>
      <c r="F79" s="27"/>
      <c r="G79" s="27"/>
      <c r="H79" s="27"/>
      <c r="I79" s="27"/>
      <c r="J79" s="27"/>
      <c r="K79" s="27"/>
      <c r="L79" s="27"/>
    </row>
    <row r="80" spans="1:12" s="38" customFormat="1" ht="18.75" customHeight="1">
      <c r="A80" s="117" t="s">
        <v>153</v>
      </c>
      <c r="B80" s="114" t="s">
        <v>154</v>
      </c>
      <c r="C80" s="27"/>
      <c r="D80" s="37" t="s">
        <v>155</v>
      </c>
      <c r="E80" s="41"/>
      <c r="F80" s="41"/>
      <c r="G80" s="29"/>
      <c r="H80" s="27"/>
      <c r="I80" s="27">
        <v>295.45</v>
      </c>
      <c r="J80" s="27" t="s">
        <v>156</v>
      </c>
      <c r="K80" s="27"/>
      <c r="L80" s="27"/>
    </row>
    <row r="81" spans="1:12" s="65" customFormat="1" ht="15.75" customHeight="1">
      <c r="A81" s="53" t="s">
        <v>157</v>
      </c>
      <c r="B81" s="114" t="s">
        <v>158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8" customFormat="1" ht="15.75" customHeight="1">
      <c r="A82" s="101" t="s">
        <v>159</v>
      </c>
      <c r="B82" s="40" t="s">
        <v>143</v>
      </c>
      <c r="C82" s="27"/>
      <c r="D82" s="37" t="s">
        <v>160</v>
      </c>
      <c r="E82" s="27"/>
      <c r="F82" s="27"/>
      <c r="G82" s="27"/>
      <c r="H82" s="27"/>
      <c r="I82" s="27"/>
      <c r="J82" s="27"/>
      <c r="K82" s="27">
        <v>518.26</v>
      </c>
      <c r="L82" s="27">
        <v>7.68</v>
      </c>
    </row>
    <row r="83" spans="1:12" ht="15.75" customHeight="1">
      <c r="A83" s="53" t="s">
        <v>161</v>
      </c>
      <c r="B83" s="40" t="s">
        <v>143</v>
      </c>
      <c r="C83" s="27"/>
      <c r="D83" s="37"/>
      <c r="E83" s="27"/>
      <c r="F83" s="27"/>
      <c r="G83" s="27"/>
      <c r="H83" s="27"/>
      <c r="I83" s="27"/>
      <c r="J83" s="27"/>
      <c r="K83" s="27"/>
      <c r="L83" s="27"/>
    </row>
    <row r="84" spans="1:12" s="30" customFormat="1" ht="18" customHeight="1">
      <c r="A84" s="101" t="s">
        <v>162</v>
      </c>
      <c r="B84" s="40" t="s">
        <v>143</v>
      </c>
      <c r="C84" s="27"/>
      <c r="D84" s="37" t="s">
        <v>163</v>
      </c>
      <c r="E84" s="27"/>
      <c r="F84" s="27"/>
      <c r="G84" s="27"/>
      <c r="H84" s="27"/>
      <c r="I84" s="27"/>
      <c r="J84" s="27"/>
      <c r="K84" s="27">
        <v>341.46</v>
      </c>
      <c r="L84" s="27">
        <v>4.26</v>
      </c>
    </row>
    <row r="85" spans="1:12" s="38" customFormat="1" ht="18.75" customHeight="1">
      <c r="A85" s="53" t="s">
        <v>164</v>
      </c>
      <c r="B85" s="40" t="s">
        <v>143</v>
      </c>
      <c r="C85" s="27"/>
      <c r="D85" s="37"/>
      <c r="E85" s="27"/>
      <c r="F85" s="27"/>
      <c r="G85" s="27"/>
      <c r="H85" s="27"/>
      <c r="I85" s="27"/>
      <c r="J85" s="27"/>
      <c r="K85" s="27"/>
      <c r="L85" s="27"/>
    </row>
    <row r="86" spans="1:12" s="38" customFormat="1" ht="30.75" customHeight="1">
      <c r="A86" s="53" t="s">
        <v>165</v>
      </c>
      <c r="B86" s="40" t="s">
        <v>143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8" customFormat="1" ht="15.75" customHeight="1">
      <c r="A87" s="35" t="s">
        <v>166</v>
      </c>
      <c r="B87" s="40" t="s">
        <v>143</v>
      </c>
      <c r="C87" s="27"/>
      <c r="D87" s="37"/>
      <c r="E87" s="27"/>
      <c r="F87" s="27"/>
      <c r="G87" s="27"/>
      <c r="H87" s="27"/>
      <c r="I87" s="27">
        <v>406.5</v>
      </c>
      <c r="J87" s="27" t="s">
        <v>167</v>
      </c>
      <c r="K87" s="27"/>
      <c r="L87" s="27"/>
    </row>
    <row r="88" spans="1:12" s="119" customFormat="1" ht="16.5" customHeight="1">
      <c r="A88" s="118" t="s">
        <v>168</v>
      </c>
      <c r="B88" s="114" t="s">
        <v>169</v>
      </c>
      <c r="C88" s="27"/>
      <c r="D88" s="37" t="s">
        <v>170</v>
      </c>
      <c r="E88" s="27"/>
      <c r="F88" s="27"/>
      <c r="G88" s="27"/>
      <c r="H88" s="27"/>
      <c r="I88" s="27"/>
      <c r="J88" s="27"/>
      <c r="K88" s="27">
        <v>237.91</v>
      </c>
      <c r="L88" s="27" t="s">
        <v>171</v>
      </c>
    </row>
    <row r="89" spans="1:12" s="38" customFormat="1" ht="15.75" customHeight="1">
      <c r="A89" s="110" t="s">
        <v>172</v>
      </c>
      <c r="B89" s="114" t="s">
        <v>173</v>
      </c>
      <c r="C89" s="73"/>
      <c r="D89" s="120" t="s">
        <v>174</v>
      </c>
      <c r="E89" s="121"/>
      <c r="F89" s="121"/>
      <c r="G89" s="73"/>
      <c r="H89" s="73"/>
      <c r="I89" s="121">
        <v>338.64</v>
      </c>
      <c r="J89" s="121" t="s">
        <v>175</v>
      </c>
      <c r="K89" s="121"/>
      <c r="L89" s="121"/>
    </row>
    <row r="90" spans="1:12" s="38" customFormat="1" ht="15.75" customHeight="1">
      <c r="A90" s="122" t="s">
        <v>176</v>
      </c>
      <c r="B90" s="114" t="s">
        <v>177</v>
      </c>
      <c r="C90" s="29"/>
      <c r="D90" s="115"/>
      <c r="E90" s="29"/>
      <c r="F90" s="29"/>
      <c r="G90" s="27"/>
      <c r="H90" s="29"/>
      <c r="I90" s="29"/>
      <c r="J90" s="29"/>
      <c r="K90" s="29"/>
      <c r="L90" s="29"/>
    </row>
    <row r="91" spans="1:12" s="38" customFormat="1" ht="15.75" customHeight="1">
      <c r="A91" s="113" t="s">
        <v>178</v>
      </c>
      <c r="B91" s="114" t="s">
        <v>177</v>
      </c>
      <c r="C91" s="29"/>
      <c r="D91" s="115"/>
      <c r="E91" s="29"/>
      <c r="F91" s="29"/>
      <c r="G91" s="27"/>
      <c r="H91" s="29"/>
      <c r="I91" s="29"/>
      <c r="J91" s="29"/>
      <c r="K91" s="29"/>
      <c r="L91" s="29"/>
    </row>
    <row r="92" spans="1:12" s="38" customFormat="1" ht="15.75" customHeight="1">
      <c r="A92" s="113" t="s">
        <v>179</v>
      </c>
      <c r="B92" s="114" t="s">
        <v>177</v>
      </c>
      <c r="C92" s="29"/>
      <c r="D92" s="115"/>
      <c r="E92" s="29"/>
      <c r="F92" s="29"/>
      <c r="G92" s="27"/>
      <c r="H92" s="29"/>
      <c r="I92" s="29"/>
      <c r="J92" s="29"/>
      <c r="K92" s="29"/>
      <c r="L92" s="29"/>
    </row>
    <row r="93" spans="1:12" s="38" customFormat="1" ht="15.75" customHeight="1">
      <c r="A93" s="113" t="s">
        <v>180</v>
      </c>
      <c r="B93" s="114" t="s">
        <v>177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177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177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ht="19.5" customHeight="1">
      <c r="A96" s="98" t="s">
        <v>183</v>
      </c>
      <c r="B96" s="123"/>
      <c r="C96" s="124">
        <v>1463.06</v>
      </c>
      <c r="D96" s="24" t="s">
        <v>184</v>
      </c>
      <c r="E96" s="29"/>
      <c r="F96" s="27">
        <v>962.92</v>
      </c>
      <c r="G96" s="27">
        <v>1431.84</v>
      </c>
      <c r="H96" s="27">
        <v>1431.84</v>
      </c>
      <c r="I96" s="34"/>
      <c r="J96" s="29"/>
      <c r="K96" s="34"/>
      <c r="L96" s="29"/>
    </row>
    <row r="97" spans="1:17" s="30" customFormat="1" ht="15.75" customHeight="1">
      <c r="A97" s="125" t="s">
        <v>185</v>
      </c>
      <c r="B97" s="126" t="s">
        <v>186</v>
      </c>
      <c r="C97" s="29"/>
      <c r="D97" s="115"/>
      <c r="E97" s="29"/>
      <c r="F97" s="29"/>
      <c r="G97" s="27"/>
      <c r="H97" s="27"/>
      <c r="I97" s="29"/>
      <c r="J97" s="29"/>
      <c r="K97" s="29"/>
      <c r="L97" s="29"/>
      <c r="N97" s="52">
        <f>SUM(G97:G125)</f>
        <v>0</v>
      </c>
      <c r="O97" s="30">
        <f>N97/34</f>
        <v>0</v>
      </c>
      <c r="P97" s="52">
        <f>SUM(H97:H125)</f>
        <v>0</v>
      </c>
      <c r="Q97" s="30">
        <f>P97/12</f>
        <v>0</v>
      </c>
    </row>
    <row r="98" spans="1:12" s="30" customFormat="1" ht="15.75" customHeight="1">
      <c r="A98" s="118" t="s">
        <v>187</v>
      </c>
      <c r="B98" s="127" t="s">
        <v>188</v>
      </c>
      <c r="C98" s="29"/>
      <c r="D98" s="115"/>
      <c r="E98" s="29"/>
      <c r="F98" s="29"/>
      <c r="G98" s="27"/>
      <c r="H98" s="29"/>
      <c r="I98" s="29"/>
      <c r="J98" s="29"/>
      <c r="K98" s="29">
        <v>415.38</v>
      </c>
      <c r="L98" s="29">
        <v>3.67</v>
      </c>
    </row>
    <row r="99" spans="1:12" s="38" customFormat="1" ht="15.75" customHeight="1">
      <c r="A99" s="35" t="s">
        <v>189</v>
      </c>
      <c r="B99" s="40" t="s">
        <v>190</v>
      </c>
      <c r="C99" s="27"/>
      <c r="D99" s="37" t="s">
        <v>191</v>
      </c>
      <c r="E99" s="27"/>
      <c r="F99" s="27"/>
      <c r="G99" s="27"/>
      <c r="H99" s="27"/>
      <c r="I99" s="27">
        <v>595.81</v>
      </c>
      <c r="J99" s="27" t="s">
        <v>192</v>
      </c>
      <c r="K99" s="27"/>
      <c r="L99" s="27"/>
    </row>
    <row r="100" spans="1:12" s="38" customFormat="1" ht="15.75" customHeight="1">
      <c r="A100" s="128" t="s">
        <v>193</v>
      </c>
      <c r="B100" s="40" t="s">
        <v>194</v>
      </c>
      <c r="C100" s="27"/>
      <c r="D100" s="61">
        <v>4.48</v>
      </c>
      <c r="E100" s="27"/>
      <c r="F100" s="27"/>
      <c r="G100" s="27"/>
      <c r="H100" s="27"/>
      <c r="I100" s="27">
        <v>320.51</v>
      </c>
      <c r="J100" s="26" t="s">
        <v>195</v>
      </c>
      <c r="K100" s="27"/>
      <c r="L100" s="26"/>
    </row>
    <row r="101" spans="1:12" s="131" customFormat="1" ht="15.75" customHeight="1">
      <c r="A101" s="129" t="s">
        <v>196</v>
      </c>
      <c r="B101" s="130" t="s">
        <v>197</v>
      </c>
      <c r="C101" s="73"/>
      <c r="D101" s="74"/>
      <c r="E101" s="73"/>
      <c r="F101" s="27"/>
      <c r="G101" s="63"/>
      <c r="H101" s="27"/>
      <c r="I101" s="73"/>
      <c r="J101" s="73"/>
      <c r="K101" s="73"/>
      <c r="L101" s="73"/>
    </row>
    <row r="102" spans="1:12" s="131" customFormat="1" ht="15.75" customHeight="1">
      <c r="A102" s="129" t="s">
        <v>198</v>
      </c>
      <c r="B102" s="130" t="s">
        <v>199</v>
      </c>
      <c r="C102" s="73"/>
      <c r="D102" s="74"/>
      <c r="E102" s="73"/>
      <c r="F102" s="27"/>
      <c r="G102" s="63"/>
      <c r="H102" s="27"/>
      <c r="I102" s="73"/>
      <c r="J102" s="73"/>
      <c r="K102" s="73"/>
      <c r="L102" s="73"/>
    </row>
    <row r="103" spans="1:12" s="30" customFormat="1" ht="15.75" customHeight="1">
      <c r="A103" s="129" t="s">
        <v>200</v>
      </c>
      <c r="B103" s="132" t="s">
        <v>201</v>
      </c>
      <c r="C103" s="27"/>
      <c r="D103" s="37"/>
      <c r="E103" s="27"/>
      <c r="F103" s="27"/>
      <c r="G103" s="27"/>
      <c r="H103" s="27"/>
      <c r="I103" s="27"/>
      <c r="J103" s="27"/>
      <c r="K103" s="27"/>
      <c r="L103" s="27"/>
    </row>
    <row r="104" spans="1:12" s="134" customFormat="1" ht="15.75" customHeight="1">
      <c r="A104" s="129" t="s">
        <v>202</v>
      </c>
      <c r="B104" s="133" t="s">
        <v>203</v>
      </c>
      <c r="C104" s="27"/>
      <c r="D104" s="37"/>
      <c r="E104" s="27"/>
      <c r="F104" s="27"/>
      <c r="G104" s="27"/>
      <c r="H104" s="27"/>
      <c r="I104" s="27"/>
      <c r="J104" s="27"/>
      <c r="K104" s="27"/>
      <c r="L104" s="27"/>
    </row>
    <row r="105" spans="1:12" s="38" customFormat="1" ht="15.75" customHeight="1">
      <c r="A105" s="91" t="s">
        <v>204</v>
      </c>
      <c r="B105" s="114" t="s">
        <v>57</v>
      </c>
      <c r="C105" s="29"/>
      <c r="D105" s="37"/>
      <c r="E105" s="29"/>
      <c r="F105" s="29"/>
      <c r="G105" s="27"/>
      <c r="H105" s="29"/>
      <c r="I105" s="29"/>
      <c r="J105" s="27"/>
      <c r="K105" s="29"/>
      <c r="L105" s="27"/>
    </row>
    <row r="106" spans="1:12" s="30" customFormat="1" ht="51.75" customHeight="1">
      <c r="A106" s="135" t="s">
        <v>205</v>
      </c>
      <c r="B106" s="87" t="s">
        <v>206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1" customFormat="1" ht="15.75" customHeight="1">
      <c r="A107" s="92" t="s">
        <v>207</v>
      </c>
      <c r="B107" s="109" t="s">
        <v>208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136" customFormat="1" ht="15.75" customHeight="1">
      <c r="A108" s="92" t="s">
        <v>209</v>
      </c>
      <c r="B108" s="109" t="s">
        <v>57</v>
      </c>
      <c r="C108" s="27"/>
      <c r="D108" s="37"/>
      <c r="E108" s="27"/>
      <c r="F108" s="27"/>
      <c r="G108" s="27"/>
      <c r="H108" s="27"/>
      <c r="I108" s="27"/>
      <c r="J108" s="27"/>
      <c r="K108" s="27"/>
      <c r="L108" s="27"/>
    </row>
    <row r="109" spans="1:12" s="131" customFormat="1" ht="15.75" customHeight="1">
      <c r="A109" s="92" t="s">
        <v>210</v>
      </c>
      <c r="B109" s="109" t="s">
        <v>208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1" ht="12.75" customHeight="1">
      <c r="A110" s="4"/>
      <c r="B110" s="5" t="s">
        <v>1</v>
      </c>
      <c r="C110" s="6" t="s">
        <v>116</v>
      </c>
      <c r="D110" s="7"/>
      <c r="E110" s="7"/>
      <c r="F110" s="7"/>
      <c r="G110" s="7"/>
      <c r="H110" s="8"/>
      <c r="I110" s="103"/>
      <c r="K110" s="103"/>
    </row>
    <row r="111" spans="1:11" ht="12" customHeight="1">
      <c r="A111" s="9" t="s">
        <v>3</v>
      </c>
      <c r="B111" s="10"/>
      <c r="C111" s="11" t="s">
        <v>4</v>
      </c>
      <c r="D111" s="12"/>
      <c r="E111" s="13"/>
      <c r="F111" s="14" t="s">
        <v>5</v>
      </c>
      <c r="G111" s="10" t="s">
        <v>6</v>
      </c>
      <c r="H111" s="10" t="s">
        <v>7</v>
      </c>
      <c r="I111" s="103"/>
      <c r="K111" s="103"/>
    </row>
    <row r="112" spans="1:11" ht="12" customHeight="1">
      <c r="A112" s="15"/>
      <c r="B112" s="10"/>
      <c r="C112" s="10" t="s">
        <v>8</v>
      </c>
      <c r="D112" s="10" t="s">
        <v>9</v>
      </c>
      <c r="E112" s="10" t="s">
        <v>10</v>
      </c>
      <c r="F112" s="10" t="s">
        <v>11</v>
      </c>
      <c r="G112" s="10" t="s">
        <v>12</v>
      </c>
      <c r="H112" s="10" t="s">
        <v>13</v>
      </c>
      <c r="I112" s="103"/>
      <c r="K112" s="103"/>
    </row>
    <row r="113" spans="1:11" ht="12" customHeight="1">
      <c r="A113" s="104"/>
      <c r="B113" s="16"/>
      <c r="C113" s="16" t="s">
        <v>14</v>
      </c>
      <c r="D113" s="16" t="s">
        <v>15</v>
      </c>
      <c r="E113" s="16" t="s">
        <v>16</v>
      </c>
      <c r="F113" s="10" t="s">
        <v>14</v>
      </c>
      <c r="G113" s="16" t="s">
        <v>14</v>
      </c>
      <c r="H113" s="16" t="s">
        <v>14</v>
      </c>
      <c r="I113" s="103"/>
      <c r="K113" s="103"/>
    </row>
    <row r="114" spans="1:12" s="138" customFormat="1" ht="15.75" customHeight="1">
      <c r="A114" s="53" t="s">
        <v>211</v>
      </c>
      <c r="B114" s="137" t="s">
        <v>203</v>
      </c>
      <c r="C114" s="27"/>
      <c r="D114" s="37"/>
      <c r="E114" s="27"/>
      <c r="F114" s="27"/>
      <c r="G114" s="27"/>
      <c r="H114" s="27"/>
      <c r="I114" s="27"/>
      <c r="J114" s="27"/>
      <c r="K114" s="27"/>
      <c r="L114" s="27"/>
    </row>
    <row r="115" spans="1:12" s="140" customFormat="1" ht="15.75" customHeight="1">
      <c r="A115" s="53" t="s">
        <v>212</v>
      </c>
      <c r="B115" s="137" t="s">
        <v>213</v>
      </c>
      <c r="C115" s="139"/>
      <c r="D115" s="37"/>
      <c r="E115" s="139"/>
      <c r="F115" s="139"/>
      <c r="G115" s="27"/>
      <c r="H115" s="139"/>
      <c r="I115" s="139"/>
      <c r="J115" s="139"/>
      <c r="K115" s="139"/>
      <c r="L115" s="139"/>
    </row>
    <row r="116" spans="1:12" s="140" customFormat="1" ht="15.75" customHeight="1">
      <c r="A116" s="53" t="s">
        <v>214</v>
      </c>
      <c r="B116" s="137" t="s">
        <v>208</v>
      </c>
      <c r="C116" s="139"/>
      <c r="D116" s="61"/>
      <c r="E116" s="139"/>
      <c r="F116" s="139"/>
      <c r="G116" s="27"/>
      <c r="H116" s="139"/>
      <c r="I116" s="139"/>
      <c r="J116" s="141"/>
      <c r="K116" s="139"/>
      <c r="L116" s="141"/>
    </row>
    <row r="117" spans="1:12" s="140" customFormat="1" ht="15.75" customHeight="1">
      <c r="A117" s="53" t="s">
        <v>215</v>
      </c>
      <c r="B117" s="137" t="s">
        <v>216</v>
      </c>
      <c r="C117" s="139"/>
      <c r="D117" s="37"/>
      <c r="E117" s="139"/>
      <c r="F117" s="139"/>
      <c r="G117" s="27"/>
      <c r="H117" s="139"/>
      <c r="I117" s="139"/>
      <c r="J117" s="139"/>
      <c r="K117" s="139"/>
      <c r="L117" s="139"/>
    </row>
    <row r="118" spans="1:12" s="140" customFormat="1" ht="15.75" customHeight="1">
      <c r="A118" s="42" t="s">
        <v>217</v>
      </c>
      <c r="B118" s="137" t="s">
        <v>218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219</v>
      </c>
      <c r="B119" s="137" t="s">
        <v>203</v>
      </c>
      <c r="C119" s="139"/>
      <c r="D119" s="37"/>
      <c r="E119" s="139"/>
      <c r="F119" s="139"/>
      <c r="G119" s="27"/>
      <c r="H119" s="139"/>
      <c r="I119" s="139"/>
      <c r="J119" s="139"/>
      <c r="K119" s="139"/>
      <c r="L119" s="139"/>
    </row>
    <row r="120" spans="1:12" s="138" customFormat="1" ht="15.75" customHeight="1">
      <c r="A120" s="53" t="s">
        <v>220</v>
      </c>
      <c r="B120" s="137" t="s">
        <v>213</v>
      </c>
      <c r="C120" s="27"/>
      <c r="D120" s="37"/>
      <c r="E120" s="27"/>
      <c r="F120" s="27"/>
      <c r="G120" s="27"/>
      <c r="H120" s="27"/>
      <c r="I120" s="27"/>
      <c r="J120" s="27"/>
      <c r="K120" s="27"/>
      <c r="L120" s="27"/>
    </row>
    <row r="121" spans="1:12" s="138" customFormat="1" ht="15.75" customHeight="1">
      <c r="A121" s="53" t="s">
        <v>221</v>
      </c>
      <c r="B121" s="142" t="s">
        <v>222</v>
      </c>
      <c r="C121" s="27"/>
      <c r="D121" s="37">
        <v>6.37</v>
      </c>
      <c r="E121" s="27"/>
      <c r="F121" s="27"/>
      <c r="G121" s="27"/>
      <c r="H121" s="27"/>
      <c r="I121" s="27"/>
      <c r="J121" s="27"/>
      <c r="K121" s="27">
        <v>343.66</v>
      </c>
      <c r="L121" s="27">
        <v>4.64</v>
      </c>
    </row>
    <row r="122" spans="1:12" s="138" customFormat="1" ht="15.75" customHeight="1">
      <c r="A122" s="53" t="s">
        <v>223</v>
      </c>
      <c r="B122" s="137" t="s">
        <v>224</v>
      </c>
      <c r="C122" s="27"/>
      <c r="D122" s="37"/>
      <c r="E122" s="27"/>
      <c r="F122" s="27"/>
      <c r="G122" s="27"/>
      <c r="H122" s="27"/>
      <c r="I122" s="27"/>
      <c r="J122" s="27"/>
      <c r="K122" s="27"/>
      <c r="L122" s="27"/>
    </row>
    <row r="123" spans="1:12" s="138" customFormat="1" ht="15.75" customHeight="1">
      <c r="A123" s="53" t="s">
        <v>225</v>
      </c>
      <c r="B123" s="137" t="s">
        <v>224</v>
      </c>
      <c r="C123" s="27"/>
      <c r="D123" s="37">
        <v>6.32</v>
      </c>
      <c r="E123" s="27"/>
      <c r="F123" s="27"/>
      <c r="G123" s="27"/>
      <c r="H123" s="29"/>
      <c r="I123" s="27"/>
      <c r="J123" s="27"/>
      <c r="K123" s="27">
        <v>345.58</v>
      </c>
      <c r="L123" s="27">
        <v>4.59</v>
      </c>
    </row>
    <row r="124" spans="1:12" s="138" customFormat="1" ht="15.75" customHeight="1">
      <c r="A124" s="53" t="s">
        <v>226</v>
      </c>
      <c r="B124" s="137" t="s">
        <v>224</v>
      </c>
      <c r="C124" s="27"/>
      <c r="D124" s="37"/>
      <c r="E124" s="27"/>
      <c r="F124" s="27"/>
      <c r="G124" s="27"/>
      <c r="H124" s="29"/>
      <c r="I124" s="27"/>
      <c r="J124" s="27"/>
      <c r="K124" s="27"/>
      <c r="L124" s="27"/>
    </row>
    <row r="125" spans="1:12" s="138" customFormat="1" ht="15.75" customHeight="1">
      <c r="A125" s="47" t="s">
        <v>227</v>
      </c>
      <c r="B125" s="137" t="s">
        <v>57</v>
      </c>
      <c r="C125" s="27"/>
      <c r="D125" s="37"/>
      <c r="E125" s="27"/>
      <c r="F125" s="27"/>
      <c r="G125" s="27"/>
      <c r="H125" s="29"/>
      <c r="I125" s="27"/>
      <c r="J125" s="27"/>
      <c r="K125" s="27"/>
      <c r="L125" s="27"/>
    </row>
    <row r="126" spans="1:16" s="147" customFormat="1" ht="18" customHeight="1">
      <c r="A126" s="143" t="s">
        <v>228</v>
      </c>
      <c r="B126" s="144" t="s">
        <v>229</v>
      </c>
      <c r="C126" s="145"/>
      <c r="D126" s="145"/>
      <c r="E126" s="145"/>
      <c r="F126" s="145"/>
      <c r="G126" s="146"/>
      <c r="H126" s="146"/>
      <c r="I126" s="145"/>
      <c r="J126" s="145"/>
      <c r="K126" s="145"/>
      <c r="L126" s="145"/>
      <c r="N126" s="148">
        <f>SUM(G143:G161)</f>
        <v>1732.64</v>
      </c>
      <c r="O126" s="147">
        <f>N126/25</f>
        <v>69.3056</v>
      </c>
      <c r="P126" s="147">
        <f>(H9144+H145+H146+H149+H150+H153+H155+H156+H159)/9</f>
        <v>0</v>
      </c>
    </row>
    <row r="127" spans="1:12" s="147" customFormat="1" ht="33" customHeight="1">
      <c r="A127" s="149" t="s">
        <v>230</v>
      </c>
      <c r="B127" s="150" t="s">
        <v>206</v>
      </c>
      <c r="C127" s="146"/>
      <c r="D127" s="151"/>
      <c r="E127" s="146"/>
      <c r="F127" s="146"/>
      <c r="G127" s="146">
        <v>2153.24</v>
      </c>
      <c r="H127" s="146"/>
      <c r="I127" s="146"/>
      <c r="J127" s="146"/>
      <c r="K127" s="146"/>
      <c r="L127" s="146"/>
    </row>
    <row r="128" spans="1:12" s="147" customFormat="1" ht="18" customHeight="1">
      <c r="A128" s="152" t="s">
        <v>231</v>
      </c>
      <c r="B128" s="153"/>
      <c r="C128" s="146"/>
      <c r="D128" s="151"/>
      <c r="E128" s="146"/>
      <c r="F128" s="146"/>
      <c r="G128" s="146">
        <v>2153.24</v>
      </c>
      <c r="H128" s="146"/>
      <c r="I128" s="146"/>
      <c r="J128" s="146"/>
      <c r="K128" s="146"/>
      <c r="L128" s="146"/>
    </row>
    <row r="129" spans="1:12" s="147" customFormat="1" ht="18" customHeight="1">
      <c r="A129" s="152" t="s">
        <v>232</v>
      </c>
      <c r="B129" s="153"/>
      <c r="C129" s="146"/>
      <c r="D129" s="151"/>
      <c r="E129" s="146"/>
      <c r="F129" s="146"/>
      <c r="G129" s="146">
        <v>2153.24</v>
      </c>
      <c r="H129" s="146"/>
      <c r="I129" s="146"/>
      <c r="J129" s="146"/>
      <c r="K129" s="146"/>
      <c r="L129" s="146"/>
    </row>
    <row r="130" spans="1:12" s="147" customFormat="1" ht="18" customHeight="1">
      <c r="A130" s="152" t="s">
        <v>233</v>
      </c>
      <c r="B130" s="153"/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57" customFormat="1" ht="15.75" customHeight="1">
      <c r="A133" s="154" t="s">
        <v>236</v>
      </c>
      <c r="B133" s="155" t="s">
        <v>224</v>
      </c>
      <c r="C133" s="156"/>
      <c r="D133" s="151"/>
      <c r="E133" s="156"/>
      <c r="F133" s="156"/>
      <c r="G133" s="146">
        <v>2153.24</v>
      </c>
      <c r="H133" s="156"/>
      <c r="I133" s="156"/>
      <c r="J133" s="156"/>
      <c r="K133" s="156"/>
      <c r="L133" s="156"/>
    </row>
    <row r="134" spans="1:12" s="163" customFormat="1" ht="31.5" customHeight="1">
      <c r="A134" s="158" t="s">
        <v>237</v>
      </c>
      <c r="B134" s="159" t="s">
        <v>208</v>
      </c>
      <c r="C134" s="146"/>
      <c r="D134" s="160"/>
      <c r="E134" s="161"/>
      <c r="F134" s="161"/>
      <c r="G134" s="146">
        <v>2239.92</v>
      </c>
      <c r="H134" s="146"/>
      <c r="I134" s="146" t="s">
        <v>238</v>
      </c>
      <c r="J134" s="162"/>
      <c r="K134" s="146" t="s">
        <v>238</v>
      </c>
      <c r="L134" s="162"/>
    </row>
    <row r="135" spans="1:12" s="164" customFormat="1" ht="15.75" customHeight="1">
      <c r="A135" s="154" t="s">
        <v>239</v>
      </c>
      <c r="B135" s="155" t="s">
        <v>203</v>
      </c>
      <c r="C135" s="146"/>
      <c r="D135" s="151"/>
      <c r="E135" s="146"/>
      <c r="F135" s="146"/>
      <c r="G135" s="146">
        <v>2239.92</v>
      </c>
      <c r="H135" s="146"/>
      <c r="I135" s="146"/>
      <c r="J135" s="146"/>
      <c r="K135" s="146"/>
      <c r="L135" s="146"/>
    </row>
    <row r="136" spans="1:12" s="164" customFormat="1" ht="15.75" customHeight="1">
      <c r="A136" s="154" t="s">
        <v>240</v>
      </c>
      <c r="B136" s="155" t="s">
        <v>203</v>
      </c>
      <c r="C136" s="146"/>
      <c r="D136" s="151"/>
      <c r="E136" s="146"/>
      <c r="F136" s="146"/>
      <c r="G136" s="146">
        <v>2239.92</v>
      </c>
      <c r="H136" s="146"/>
      <c r="I136" s="146"/>
      <c r="J136" s="146"/>
      <c r="K136" s="146"/>
      <c r="L136" s="146"/>
    </row>
    <row r="137" spans="1:12" s="164" customFormat="1" ht="19.5" customHeight="1">
      <c r="A137" s="165" t="s">
        <v>241</v>
      </c>
      <c r="B137" s="166"/>
      <c r="C137" s="146"/>
      <c r="D137" s="151"/>
      <c r="E137" s="146"/>
      <c r="F137" s="146"/>
      <c r="G137" s="146"/>
      <c r="H137" s="146"/>
      <c r="I137" s="146"/>
      <c r="J137" s="146"/>
      <c r="K137" s="146"/>
      <c r="L137" s="146"/>
    </row>
    <row r="138" spans="1:12" s="171" customFormat="1" ht="15.75" customHeight="1">
      <c r="A138" s="167" t="s">
        <v>242</v>
      </c>
      <c r="B138" s="168" t="s">
        <v>243</v>
      </c>
      <c r="C138" s="146"/>
      <c r="D138" s="169"/>
      <c r="E138" s="146"/>
      <c r="F138" s="146"/>
      <c r="G138" s="146">
        <v>2470.15</v>
      </c>
      <c r="H138" s="146"/>
      <c r="I138" s="146">
        <v>529.56</v>
      </c>
      <c r="J138" s="170" t="s">
        <v>244</v>
      </c>
      <c r="K138" s="146"/>
      <c r="L138" s="170"/>
    </row>
    <row r="139" spans="1:12" s="173" customFormat="1" ht="15.75" customHeight="1">
      <c r="A139" s="172" t="s">
        <v>245</v>
      </c>
      <c r="B139" s="168" t="s">
        <v>246</v>
      </c>
      <c r="C139" s="146"/>
      <c r="D139" s="151"/>
      <c r="E139" s="156"/>
      <c r="F139" s="156"/>
      <c r="G139" s="146">
        <v>2293.24</v>
      </c>
      <c r="H139" s="146"/>
      <c r="I139" s="146">
        <v>477.8</v>
      </c>
      <c r="J139" s="146">
        <v>5.17</v>
      </c>
      <c r="K139" s="146"/>
      <c r="L139" s="146"/>
    </row>
    <row r="140" spans="1:12" s="173" customFormat="1" ht="15.75" customHeight="1">
      <c r="A140" s="174" t="s">
        <v>247</v>
      </c>
      <c r="B140" s="175" t="s">
        <v>201</v>
      </c>
      <c r="C140" s="146"/>
      <c r="D140" s="151"/>
      <c r="E140" s="146"/>
      <c r="F140" s="146"/>
      <c r="G140" s="146">
        <v>2293.24</v>
      </c>
      <c r="H140" s="146"/>
      <c r="I140" s="146"/>
      <c r="J140" s="146"/>
      <c r="K140" s="146">
        <v>570.96</v>
      </c>
      <c r="L140" s="146">
        <v>6.25</v>
      </c>
    </row>
    <row r="141" spans="1:12" s="173" customFormat="1" ht="15.75" customHeight="1">
      <c r="A141" s="174" t="s">
        <v>248</v>
      </c>
      <c r="B141" s="175" t="s">
        <v>201</v>
      </c>
      <c r="C141" s="146"/>
      <c r="D141" s="151"/>
      <c r="E141" s="146"/>
      <c r="F141" s="146"/>
      <c r="G141" s="146">
        <v>2293.24</v>
      </c>
      <c r="H141" s="146"/>
      <c r="I141" s="146"/>
      <c r="J141" s="146"/>
      <c r="K141" s="146">
        <v>570.96</v>
      </c>
      <c r="L141" s="146">
        <v>6.25</v>
      </c>
    </row>
    <row r="142" spans="1:12" s="173" customFormat="1" ht="15.75" customHeight="1">
      <c r="A142" s="174" t="s">
        <v>249</v>
      </c>
      <c r="B142" s="175" t="s">
        <v>201</v>
      </c>
      <c r="C142" s="146"/>
      <c r="D142" s="151"/>
      <c r="E142" s="146"/>
      <c r="F142" s="146"/>
      <c r="G142" s="146">
        <v>2293.24</v>
      </c>
      <c r="H142" s="146"/>
      <c r="I142" s="146"/>
      <c r="J142" s="146"/>
      <c r="K142" s="146">
        <v>570.96</v>
      </c>
      <c r="L142" s="146">
        <v>6.25</v>
      </c>
    </row>
    <row r="143" spans="1:16" s="30" customFormat="1" ht="18" customHeight="1">
      <c r="A143" s="98" t="s">
        <v>250</v>
      </c>
      <c r="B143" s="176" t="s">
        <v>229</v>
      </c>
      <c r="C143" s="23">
        <v>1595.03</v>
      </c>
      <c r="D143" s="24" t="s">
        <v>251</v>
      </c>
      <c r="E143" s="29"/>
      <c r="F143" s="27">
        <v>1203.5</v>
      </c>
      <c r="G143" s="27">
        <v>1732.64</v>
      </c>
      <c r="H143" s="27">
        <v>1732.64</v>
      </c>
      <c r="I143" s="29"/>
      <c r="J143" s="29"/>
      <c r="K143" s="29"/>
      <c r="L143" s="29"/>
      <c r="N143" s="52">
        <f>SUM(G144:G162)</f>
        <v>0</v>
      </c>
      <c r="O143" s="30">
        <f>N143/25</f>
        <v>0</v>
      </c>
      <c r="P143" s="30">
        <f>(H9145+H146+H147+H150+H151+H154+H156+H157+H160)/9</f>
        <v>0</v>
      </c>
    </row>
    <row r="144" spans="1:12" ht="15" customHeight="1">
      <c r="A144" s="177" t="s">
        <v>252</v>
      </c>
      <c r="B144" s="178" t="s">
        <v>253</v>
      </c>
      <c r="C144" s="49"/>
      <c r="D144" s="37"/>
      <c r="E144" s="49"/>
      <c r="F144" s="49"/>
      <c r="G144" s="49"/>
      <c r="H144" s="49"/>
      <c r="I144" s="49"/>
      <c r="J144" s="49"/>
      <c r="K144" s="49"/>
      <c r="L144" s="49"/>
    </row>
    <row r="145" spans="1:12" ht="15" customHeight="1">
      <c r="A145" s="177" t="s">
        <v>254</v>
      </c>
      <c r="B145" s="178" t="s">
        <v>255</v>
      </c>
      <c r="C145" s="49"/>
      <c r="D145" s="37" t="s">
        <v>256</v>
      </c>
      <c r="E145" s="49"/>
      <c r="F145" s="49"/>
      <c r="G145" s="49"/>
      <c r="H145" s="49"/>
      <c r="I145" s="49"/>
      <c r="J145" s="49"/>
      <c r="K145" s="49">
        <v>445.45</v>
      </c>
      <c r="L145" s="49" t="s">
        <v>257</v>
      </c>
    </row>
    <row r="146" spans="1:12" ht="15" customHeight="1">
      <c r="A146" s="177" t="s">
        <v>258</v>
      </c>
      <c r="B146" s="178" t="s">
        <v>259</v>
      </c>
      <c r="C146" s="49"/>
      <c r="D146" s="37" t="s">
        <v>260</v>
      </c>
      <c r="E146" s="49"/>
      <c r="F146" s="49"/>
      <c r="G146" s="49"/>
      <c r="H146" s="49"/>
      <c r="I146" s="49"/>
      <c r="J146" s="49"/>
      <c r="K146" s="49">
        <v>365.63</v>
      </c>
      <c r="L146" s="49" t="s">
        <v>261</v>
      </c>
    </row>
    <row r="147" spans="1:12" ht="16.5" customHeight="1">
      <c r="A147" s="177" t="s">
        <v>262</v>
      </c>
      <c r="B147" s="178" t="s">
        <v>263</v>
      </c>
      <c r="C147" s="49"/>
      <c r="D147" s="61" t="s">
        <v>264</v>
      </c>
      <c r="E147" s="49"/>
      <c r="F147" s="49"/>
      <c r="G147" s="49"/>
      <c r="H147" s="49"/>
      <c r="I147" s="49"/>
      <c r="J147" s="51"/>
      <c r="K147" s="49">
        <v>444.92</v>
      </c>
      <c r="L147" s="51" t="s">
        <v>265</v>
      </c>
    </row>
    <row r="148" spans="1:12" ht="15" customHeight="1">
      <c r="A148" s="179" t="s">
        <v>266</v>
      </c>
      <c r="B148" s="180" t="s">
        <v>267</v>
      </c>
      <c r="C148" s="181"/>
      <c r="D148" s="115"/>
      <c r="E148" s="181"/>
      <c r="F148" s="181"/>
      <c r="G148" s="49"/>
      <c r="H148" s="181"/>
      <c r="I148" s="181"/>
      <c r="J148" s="181"/>
      <c r="K148" s="181">
        <v>470.39</v>
      </c>
      <c r="L148" s="181" t="s">
        <v>268</v>
      </c>
    </row>
    <row r="149" spans="1:12" ht="15" customHeight="1">
      <c r="A149" s="182" t="s">
        <v>269</v>
      </c>
      <c r="B149" s="183" t="s">
        <v>270</v>
      </c>
      <c r="C149" s="29"/>
      <c r="D149" s="115"/>
      <c r="E149" s="29"/>
      <c r="F149" s="29"/>
      <c r="G149" s="49"/>
      <c r="H149" s="29"/>
      <c r="I149" s="29"/>
      <c r="J149" s="29"/>
      <c r="K149" s="29"/>
      <c r="L149" s="29"/>
    </row>
    <row r="150" spans="1:12" ht="14.25" customHeight="1">
      <c r="A150" s="177" t="s">
        <v>271</v>
      </c>
      <c r="B150" s="178" t="s">
        <v>272</v>
      </c>
      <c r="C150" s="49"/>
      <c r="D150" s="61" t="s">
        <v>273</v>
      </c>
      <c r="E150" s="49"/>
      <c r="F150" s="49"/>
      <c r="G150" s="49"/>
      <c r="H150" s="49"/>
      <c r="I150" s="49"/>
      <c r="J150" s="51"/>
      <c r="K150" s="49">
        <v>478.95</v>
      </c>
      <c r="L150" s="51" t="s">
        <v>274</v>
      </c>
    </row>
    <row r="151" spans="1:12" ht="15" customHeight="1">
      <c r="A151" s="182" t="s">
        <v>275</v>
      </c>
      <c r="B151" s="183" t="s">
        <v>276</v>
      </c>
      <c r="C151" s="29"/>
      <c r="D151" s="115" t="s">
        <v>277</v>
      </c>
      <c r="E151" s="29"/>
      <c r="F151" s="29"/>
      <c r="G151" s="27"/>
      <c r="H151" s="27"/>
      <c r="I151" s="29"/>
      <c r="J151" s="29"/>
      <c r="K151" s="29">
        <v>442.08</v>
      </c>
      <c r="L151" s="29" t="s">
        <v>278</v>
      </c>
    </row>
    <row r="152" spans="1:12" ht="15" customHeight="1">
      <c r="A152" s="177" t="s">
        <v>279</v>
      </c>
      <c r="B152" s="178" t="s">
        <v>280</v>
      </c>
      <c r="C152" s="49"/>
      <c r="D152" s="37"/>
      <c r="E152" s="49"/>
      <c r="F152" s="49"/>
      <c r="G152" s="49"/>
      <c r="H152" s="49"/>
      <c r="I152" s="49"/>
      <c r="J152" s="49"/>
      <c r="K152" s="49"/>
      <c r="L152" s="49"/>
    </row>
    <row r="153" spans="1:12" ht="16.5" customHeight="1">
      <c r="A153" s="177" t="s">
        <v>281</v>
      </c>
      <c r="B153" s="178" t="s">
        <v>282</v>
      </c>
      <c r="C153" s="49"/>
      <c r="D153" s="61" t="s">
        <v>283</v>
      </c>
      <c r="E153" s="49"/>
      <c r="F153" s="49"/>
      <c r="G153" s="49"/>
      <c r="H153" s="49"/>
      <c r="I153" s="49"/>
      <c r="J153" s="51"/>
      <c r="K153" s="49">
        <v>474.28</v>
      </c>
      <c r="L153" s="51" t="s">
        <v>284</v>
      </c>
    </row>
    <row r="154" spans="1:12" ht="15" customHeight="1">
      <c r="A154" s="177" t="s">
        <v>285</v>
      </c>
      <c r="B154" s="178" t="s">
        <v>286</v>
      </c>
      <c r="C154" s="29"/>
      <c r="D154" s="115" t="s">
        <v>287</v>
      </c>
      <c r="E154" s="49"/>
      <c r="F154" s="49"/>
      <c r="G154" s="181"/>
      <c r="H154" s="49"/>
      <c r="I154" s="29">
        <v>483.13</v>
      </c>
      <c r="J154" s="29" t="s">
        <v>288</v>
      </c>
      <c r="K154" s="29"/>
      <c r="L154" s="29"/>
    </row>
    <row r="155" spans="1:12" ht="15" customHeight="1">
      <c r="A155" s="182" t="s">
        <v>289</v>
      </c>
      <c r="B155" s="183" t="s">
        <v>290</v>
      </c>
      <c r="C155" s="29"/>
      <c r="D155" s="115"/>
      <c r="E155" s="29"/>
      <c r="F155" s="29"/>
      <c r="G155" s="27"/>
      <c r="H155" s="29"/>
      <c r="I155" s="29"/>
      <c r="J155" s="29"/>
      <c r="K155" s="29"/>
      <c r="L155" s="29"/>
    </row>
    <row r="156" spans="1:12" ht="15" customHeight="1">
      <c r="A156" s="177" t="s">
        <v>291</v>
      </c>
      <c r="B156" s="178" t="s">
        <v>292</v>
      </c>
      <c r="C156" s="29"/>
      <c r="D156" s="115" t="s">
        <v>293</v>
      </c>
      <c r="E156" s="29"/>
      <c r="F156" s="29"/>
      <c r="G156" s="27"/>
      <c r="H156" s="27"/>
      <c r="I156" s="29"/>
      <c r="J156" s="29"/>
      <c r="K156" s="29">
        <v>342.38</v>
      </c>
      <c r="L156" s="29" t="s">
        <v>294</v>
      </c>
    </row>
    <row r="157" spans="1:12" ht="15" customHeight="1">
      <c r="A157" s="177" t="s">
        <v>295</v>
      </c>
      <c r="B157" s="178" t="s">
        <v>296</v>
      </c>
      <c r="C157" s="49"/>
      <c r="D157" s="37" t="s">
        <v>297</v>
      </c>
      <c r="E157" s="49"/>
      <c r="F157" s="49"/>
      <c r="G157" s="49"/>
      <c r="H157" s="49"/>
      <c r="I157" s="49"/>
      <c r="J157" s="49"/>
      <c r="K157" s="49">
        <v>393.81</v>
      </c>
      <c r="L157" s="49" t="s">
        <v>298</v>
      </c>
    </row>
    <row r="158" spans="1:12" ht="15" customHeight="1">
      <c r="A158" s="177" t="s">
        <v>299</v>
      </c>
      <c r="B158" s="178" t="s">
        <v>300</v>
      </c>
      <c r="C158" s="49"/>
      <c r="D158" s="37"/>
      <c r="E158" s="49"/>
      <c r="F158" s="49"/>
      <c r="G158" s="49"/>
      <c r="H158" s="49"/>
      <c r="I158" s="49"/>
      <c r="J158" s="49"/>
      <c r="K158" s="49"/>
      <c r="L158" s="49"/>
    </row>
    <row r="159" spans="1:12" ht="18.75" customHeight="1">
      <c r="A159" s="177" t="s">
        <v>301</v>
      </c>
      <c r="B159" s="184" t="s">
        <v>302</v>
      </c>
      <c r="C159" s="49"/>
      <c r="D159" s="37"/>
      <c r="E159" s="49"/>
      <c r="F159" s="49"/>
      <c r="G159" s="49"/>
      <c r="H159" s="49"/>
      <c r="I159" s="49"/>
      <c r="J159" s="49"/>
      <c r="K159" s="49">
        <v>469.49</v>
      </c>
      <c r="L159" s="49" t="s">
        <v>303</v>
      </c>
    </row>
    <row r="160" spans="1:12" ht="25.5" customHeight="1">
      <c r="A160" s="177" t="s">
        <v>304</v>
      </c>
      <c r="B160" s="178" t="s">
        <v>305</v>
      </c>
      <c r="C160" s="49"/>
      <c r="D160" s="61" t="s">
        <v>306</v>
      </c>
      <c r="E160" s="49"/>
      <c r="F160" s="49"/>
      <c r="G160" s="49"/>
      <c r="H160" s="49"/>
      <c r="I160" s="49"/>
      <c r="J160" s="51"/>
      <c r="K160" s="49">
        <v>473.46</v>
      </c>
      <c r="L160" s="51" t="s">
        <v>307</v>
      </c>
    </row>
    <row r="161" spans="1:12" ht="18.75" customHeight="1">
      <c r="A161" s="182" t="s">
        <v>308</v>
      </c>
      <c r="B161" s="183" t="s">
        <v>309</v>
      </c>
      <c r="C161" s="29"/>
      <c r="D161" s="185"/>
      <c r="E161" s="27"/>
      <c r="F161" s="27"/>
      <c r="G161" s="49"/>
      <c r="H161" s="49"/>
      <c r="I161" s="29"/>
      <c r="J161" s="142"/>
      <c r="K161" s="29">
        <v>422.71</v>
      </c>
      <c r="L161" s="142" t="s">
        <v>310</v>
      </c>
    </row>
    <row r="162" spans="1:12" ht="47.25" customHeight="1">
      <c r="A162" s="186" t="s">
        <v>311</v>
      </c>
      <c r="B162" s="183"/>
      <c r="C162" s="187"/>
      <c r="D162" s="185" t="s">
        <v>294</v>
      </c>
      <c r="E162" s="27"/>
      <c r="F162" s="27"/>
      <c r="G162" s="49"/>
      <c r="H162" s="49"/>
      <c r="I162" s="29"/>
      <c r="J162" s="142"/>
      <c r="K162" s="29"/>
      <c r="L162" s="142"/>
    </row>
    <row r="163" spans="1:12" ht="24" customHeight="1">
      <c r="A163" s="188" t="s">
        <v>312</v>
      </c>
      <c r="B163" s="183"/>
      <c r="C163" s="187"/>
      <c r="D163" s="185"/>
      <c r="E163" s="27"/>
      <c r="F163" s="41"/>
      <c r="G163" s="189">
        <f>1760.549*1.2</f>
        <v>2112.6587999999997</v>
      </c>
      <c r="H163" s="189">
        <f>1760.549*1.2</f>
        <v>2112.6587999999997</v>
      </c>
      <c r="I163" s="29"/>
      <c r="J163" s="142"/>
      <c r="K163" s="29"/>
      <c r="L163" s="142"/>
    </row>
    <row r="164" spans="1:12" s="30" customFormat="1" ht="30.75" customHeight="1">
      <c r="A164" s="188" t="s">
        <v>313</v>
      </c>
      <c r="B164" s="114" t="s">
        <v>57</v>
      </c>
      <c r="C164" s="107">
        <v>1336.96</v>
      </c>
      <c r="D164" s="190" t="s">
        <v>314</v>
      </c>
      <c r="E164" s="27"/>
      <c r="F164" s="41">
        <v>848.52</v>
      </c>
      <c r="G164" s="27">
        <v>1349.81</v>
      </c>
      <c r="H164" s="27">
        <v>1349.81</v>
      </c>
      <c r="I164" s="27">
        <v>272.52</v>
      </c>
      <c r="J164" s="26" t="s">
        <v>315</v>
      </c>
      <c r="K164" s="27"/>
      <c r="L164" s="26"/>
    </row>
    <row r="165" spans="1:11" s="192" customFormat="1" ht="31.5">
      <c r="A165" s="191" t="s">
        <v>316</v>
      </c>
      <c r="B165" s="153" t="s">
        <v>317</v>
      </c>
      <c r="C165" s="145">
        <v>302.83</v>
      </c>
      <c r="D165" s="145" t="s">
        <v>318</v>
      </c>
      <c r="E165" s="145"/>
      <c r="F165" s="145"/>
      <c r="G165" s="145">
        <v>946.58</v>
      </c>
      <c r="H165" s="145">
        <v>983.23</v>
      </c>
      <c r="I165" s="145"/>
      <c r="J165" s="145">
        <v>302.83</v>
      </c>
      <c r="K165" s="145" t="s">
        <v>318</v>
      </c>
    </row>
    <row r="166" spans="1:8" ht="21" customHeight="1">
      <c r="A166" s="54" t="s">
        <v>319</v>
      </c>
      <c r="B166" s="193"/>
      <c r="C166" s="103"/>
      <c r="D166" s="194"/>
      <c r="E166" s="103"/>
      <c r="F166" s="103"/>
      <c r="G166" s="181"/>
      <c r="H166" s="103"/>
    </row>
    <row r="167" spans="1:8" ht="21" customHeight="1">
      <c r="A167" s="195" t="s">
        <v>320</v>
      </c>
      <c r="B167" s="193"/>
      <c r="C167" s="103"/>
      <c r="D167" s="194"/>
      <c r="E167" s="103"/>
      <c r="F167" s="103"/>
      <c r="G167" s="196">
        <v>1638.54</v>
      </c>
      <c r="H167" s="103"/>
    </row>
    <row r="168" spans="1:8" ht="24" customHeight="1">
      <c r="A168" s="197" t="s">
        <v>269</v>
      </c>
      <c r="B168" s="193"/>
      <c r="C168" s="103"/>
      <c r="D168" s="194"/>
      <c r="E168" s="103"/>
      <c r="F168" s="103"/>
      <c r="G168" s="198">
        <v>1596.18</v>
      </c>
      <c r="H168" s="103"/>
    </row>
    <row r="169" spans="1:8" ht="21" customHeight="1">
      <c r="A169" s="54" t="s">
        <v>321</v>
      </c>
      <c r="B169" s="193"/>
      <c r="C169" s="103"/>
      <c r="D169" s="194"/>
      <c r="E169" s="103"/>
      <c r="F169" s="103"/>
      <c r="G169" s="49">
        <v>1837.81</v>
      </c>
      <c r="H169" s="103"/>
    </row>
    <row r="170" spans="1:8" ht="21" customHeight="1">
      <c r="A170" s="54" t="s">
        <v>322</v>
      </c>
      <c r="B170" s="193"/>
      <c r="C170" s="103"/>
      <c r="D170" s="194"/>
      <c r="E170" s="103"/>
      <c r="F170" s="103"/>
      <c r="G170" s="49">
        <v>1944.86</v>
      </c>
      <c r="H170" s="181"/>
    </row>
    <row r="171" spans="1:8" ht="21" customHeight="1">
      <c r="A171" s="54" t="s">
        <v>323</v>
      </c>
      <c r="B171" s="193"/>
      <c r="C171" s="103"/>
      <c r="D171" s="194"/>
      <c r="E171" s="103"/>
      <c r="F171" s="103"/>
      <c r="G171" s="49">
        <v>1658.81</v>
      </c>
      <c r="H171" s="181"/>
    </row>
    <row r="172" spans="1:8" s="192" customFormat="1" ht="24" customHeight="1">
      <c r="A172" s="199" t="s">
        <v>324</v>
      </c>
      <c r="B172" s="200"/>
      <c r="C172" s="201"/>
      <c r="D172" s="202"/>
      <c r="E172" s="201"/>
      <c r="F172" s="201"/>
      <c r="G172" s="196">
        <v>1819.02</v>
      </c>
      <c r="H172" s="201"/>
    </row>
    <row r="174" ht="12.75">
      <c r="C174" s="103"/>
    </row>
    <row r="178" ht="13.5" customHeight="1"/>
  </sheetData>
  <sheetProtection/>
  <mergeCells count="7">
    <mergeCell ref="C111:E111"/>
    <mergeCell ref="A1:H1"/>
    <mergeCell ref="A2:H2"/>
    <mergeCell ref="C4:E4"/>
    <mergeCell ref="I6:J6"/>
    <mergeCell ref="K6:L6"/>
    <mergeCell ref="C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2016-11-17T08:15:27Z</dcterms:modified>
  <cp:category/>
  <cp:version/>
  <cp:contentType/>
  <cp:contentStatus/>
</cp:coreProperties>
</file>